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harts/chart9.xml" ContentType="application/vnd.openxmlformats-officedocument.drawingml.chart+xml"/>
  <Override PartName="/xl/drawings/drawing3.xml" ContentType="application/vnd.openxmlformats-officedocument.drawing+xml"/>
  <Override PartName="/xl/embeddings/oleObject6.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705" yWindow="-15" windowWidth="12510" windowHeight="12405"/>
  </bookViews>
  <sheets>
    <sheet name="nl-dui-eng" sheetId="1" r:id="rId1"/>
    <sheet name="zetels" sheetId="2" r:id="rId2"/>
    <sheet name="kaartjes" sheetId="5" r:id="rId3"/>
    <sheet name="Groningen-Assen" sheetId="4" r:id="rId4"/>
    <sheet name="bevolking" sheetId="3" r:id="rId5"/>
    <sheet name="Compatibiliteitsrapport" sheetId="6" r:id="rId6"/>
  </sheets>
  <definedNames>
    <definedName name="_xlnm.Print_Area" localSheetId="3">'Groningen-Assen'!$Z$1:$AM$50</definedName>
    <definedName name="_xlnm.Print_Area" localSheetId="0">'nl-dui-eng'!$A$1:$N$89</definedName>
  </definedNames>
  <calcPr calcId="145621"/>
</workbook>
</file>

<file path=xl/calcChain.xml><?xml version="1.0" encoding="utf-8"?>
<calcChain xmlns="http://schemas.openxmlformats.org/spreadsheetml/2006/main">
  <c r="L219" i="1" l="1"/>
  <c r="M219" i="1"/>
  <c r="H76" i="1" l="1"/>
  <c r="G76" i="1"/>
  <c r="H71" i="1"/>
  <c r="G71" i="1"/>
  <c r="G184" i="1" l="1"/>
  <c r="I185" i="1"/>
  <c r="I186" i="1"/>
  <c r="I184" i="1"/>
  <c r="I95" i="1"/>
  <c r="I93" i="1"/>
  <c r="I94" i="1"/>
  <c r="E15" i="2" l="1"/>
  <c r="C20" i="1"/>
  <c r="B20" i="1"/>
  <c r="G199" i="1"/>
  <c r="H199" i="1"/>
  <c r="I199" i="1"/>
  <c r="G109" i="1"/>
  <c r="H109" i="1"/>
  <c r="I109" i="1"/>
  <c r="H81" i="1"/>
  <c r="G81" i="1"/>
  <c r="G260" i="1" s="1"/>
  <c r="H206" i="1"/>
  <c r="I206" i="1"/>
  <c r="G206" i="1"/>
  <c r="H116" i="1"/>
  <c r="I116" i="1"/>
  <c r="G116" i="1"/>
  <c r="D44" i="1"/>
  <c r="C109" i="1"/>
  <c r="L207" i="1"/>
  <c r="L117" i="1"/>
  <c r="H213" i="1"/>
  <c r="I213" i="1"/>
  <c r="G213" i="1"/>
  <c r="H123" i="1"/>
  <c r="I123" i="1"/>
  <c r="G123" i="1"/>
  <c r="I168" i="1"/>
  <c r="I169" i="1"/>
  <c r="D20" i="1"/>
  <c r="I81" i="1"/>
  <c r="I170" i="1" s="1"/>
  <c r="H257" i="1"/>
  <c r="I257" i="1"/>
  <c r="H258" i="1"/>
  <c r="I258" i="1"/>
  <c r="H259" i="1"/>
  <c r="I259" i="1"/>
  <c r="H260" i="1"/>
  <c r="I260" i="1"/>
  <c r="G258" i="1"/>
  <c r="G259" i="1"/>
  <c r="H170" i="1"/>
  <c r="G168" i="1"/>
  <c r="H168" i="1"/>
  <c r="G169" i="1"/>
  <c r="H169" i="1"/>
  <c r="H167" i="1"/>
  <c r="I167" i="1"/>
  <c r="G167" i="1"/>
  <c r="H166" i="1"/>
  <c r="I166" i="1"/>
  <c r="G166" i="1"/>
  <c r="D5" i="1"/>
  <c r="M129" i="1"/>
  <c r="L129" i="1"/>
  <c r="D217" i="1"/>
  <c r="D218" i="1"/>
  <c r="D219" i="1"/>
  <c r="D220" i="1"/>
  <c r="D221" i="1"/>
  <c r="D222" i="1"/>
  <c r="D223" i="1"/>
  <c r="D131" i="1"/>
  <c r="D130" i="1"/>
  <c r="D132" i="1"/>
  <c r="D129" i="1"/>
  <c r="D125" i="1"/>
  <c r="D124" i="1"/>
  <c r="C33" i="1"/>
  <c r="C120" i="1" s="1"/>
  <c r="D33" i="1"/>
  <c r="D120" i="1" s="1"/>
  <c r="I251" i="1"/>
  <c r="M117" i="1"/>
  <c r="M207" i="1"/>
  <c r="I254" i="1"/>
  <c r="I164" i="1"/>
  <c r="I76" i="1"/>
  <c r="I165" i="1" s="1"/>
  <c r="D101" i="1"/>
  <c r="D103" i="1"/>
  <c r="D104" i="1"/>
  <c r="D105" i="1"/>
  <c r="D106" i="1"/>
  <c r="D107" i="1"/>
  <c r="D108" i="1"/>
  <c r="D109" i="1"/>
  <c r="B109" i="1"/>
  <c r="C108" i="1"/>
  <c r="B108" i="1"/>
  <c r="C107" i="1"/>
  <c r="B107" i="1"/>
  <c r="C106" i="1"/>
  <c r="B106" i="1"/>
  <c r="C105" i="1"/>
  <c r="B105" i="1"/>
  <c r="C104" i="1"/>
  <c r="B104" i="1"/>
  <c r="C103" i="1"/>
  <c r="B103" i="1"/>
  <c r="C101" i="1"/>
  <c r="B101" i="1"/>
  <c r="G186" i="1"/>
  <c r="G185" i="1"/>
  <c r="G95" i="1"/>
  <c r="G94" i="1"/>
  <c r="N29" i="4"/>
  <c r="N30" i="4"/>
  <c r="N31" i="4"/>
  <c r="D32" i="4"/>
  <c r="N32" i="4"/>
  <c r="N36" i="4"/>
  <c r="N37" i="4"/>
  <c r="N38" i="4"/>
  <c r="N39" i="4"/>
  <c r="D40" i="4"/>
  <c r="N40" i="4"/>
  <c r="N44" i="4"/>
  <c r="N45" i="4"/>
  <c r="N46" i="4"/>
  <c r="N47" i="4"/>
  <c r="D48" i="4"/>
  <c r="N48" i="4"/>
  <c r="C48" i="4"/>
  <c r="B48" i="4"/>
  <c r="C40" i="4"/>
  <c r="B40" i="4"/>
  <c r="C32" i="4"/>
  <c r="B32" i="4"/>
  <c r="D15" i="2"/>
  <c r="C15" i="2"/>
  <c r="D116" i="1"/>
  <c r="D117" i="1"/>
  <c r="D118" i="1"/>
  <c r="D119" i="1"/>
  <c r="H162" i="1"/>
  <c r="I162" i="1"/>
  <c r="H163" i="1"/>
  <c r="I163" i="1"/>
  <c r="H164" i="1"/>
  <c r="H165" i="1"/>
  <c r="B33" i="1"/>
  <c r="I28" i="4"/>
  <c r="I30" i="4"/>
  <c r="I31" i="4"/>
  <c r="I32" i="4"/>
  <c r="N196" i="1"/>
  <c r="N197" i="1"/>
  <c r="N198" i="1"/>
  <c r="N199" i="1"/>
  <c r="N105" i="1"/>
  <c r="N106" i="1"/>
  <c r="N107" i="1"/>
  <c r="N108" i="1"/>
  <c r="H92" i="1"/>
  <c r="I92" i="1"/>
  <c r="G92" i="1"/>
  <c r="I222" i="1"/>
  <c r="N170" i="4"/>
  <c r="M170" i="4"/>
  <c r="L170" i="4"/>
  <c r="N162" i="4"/>
  <c r="M162" i="4"/>
  <c r="L162" i="4"/>
  <c r="N154" i="4"/>
  <c r="M154" i="4"/>
  <c r="L154" i="4"/>
  <c r="I170" i="4"/>
  <c r="H170" i="4"/>
  <c r="G170" i="4"/>
  <c r="I162" i="4"/>
  <c r="H162" i="4"/>
  <c r="G162" i="4"/>
  <c r="I154" i="4"/>
  <c r="H154" i="4"/>
  <c r="G154" i="4"/>
  <c r="D170" i="4"/>
  <c r="C170" i="4"/>
  <c r="B170" i="4"/>
  <c r="D162" i="4"/>
  <c r="C162" i="4"/>
  <c r="B162" i="4"/>
  <c r="D154" i="4"/>
  <c r="C154" i="4"/>
  <c r="B154" i="4"/>
  <c r="I45" i="4"/>
  <c r="I46" i="4"/>
  <c r="I47" i="4"/>
  <c r="I48" i="4"/>
  <c r="H246" i="1"/>
  <c r="I246" i="1"/>
  <c r="G246" i="1"/>
  <c r="H156" i="1"/>
  <c r="I156" i="1"/>
  <c r="G156" i="1"/>
  <c r="I71" i="1"/>
  <c r="I160" i="1" s="1"/>
  <c r="L29" i="4"/>
  <c r="M29" i="4"/>
  <c r="L30" i="4"/>
  <c r="M30" i="4"/>
  <c r="L31" i="4"/>
  <c r="M31" i="4"/>
  <c r="L32" i="4"/>
  <c r="M32" i="4"/>
  <c r="M36" i="4"/>
  <c r="M37" i="4"/>
  <c r="M38" i="4"/>
  <c r="M39" i="4"/>
  <c r="M40" i="4"/>
  <c r="M44" i="4"/>
  <c r="M45" i="4"/>
  <c r="M46" i="4"/>
  <c r="M47" i="4"/>
  <c r="M48" i="4"/>
  <c r="L36" i="4"/>
  <c r="L37" i="4"/>
  <c r="L38" i="4"/>
  <c r="L39" i="4"/>
  <c r="L40" i="4"/>
  <c r="L44" i="4"/>
  <c r="L45" i="4"/>
  <c r="L46" i="4"/>
  <c r="L47" i="4"/>
  <c r="L48" i="4"/>
  <c r="G28" i="4"/>
  <c r="H28" i="4"/>
  <c r="G29" i="4"/>
  <c r="H29" i="4"/>
  <c r="G30" i="4"/>
  <c r="H30" i="4"/>
  <c r="G31" i="4"/>
  <c r="H31" i="4"/>
  <c r="G32" i="4"/>
  <c r="H32" i="4"/>
  <c r="H36" i="4"/>
  <c r="I36" i="4"/>
  <c r="H37" i="4"/>
  <c r="I37" i="4"/>
  <c r="H38" i="4"/>
  <c r="I38" i="4"/>
  <c r="H39" i="4"/>
  <c r="I39" i="4"/>
  <c r="H40" i="4"/>
  <c r="I40" i="4"/>
  <c r="H44" i="4"/>
  <c r="H45" i="4"/>
  <c r="H46" i="4"/>
  <c r="H47" i="4"/>
  <c r="H48" i="4"/>
  <c r="G36" i="4"/>
  <c r="G37" i="4"/>
  <c r="G38" i="4"/>
  <c r="G39" i="4"/>
  <c r="G40" i="4"/>
  <c r="G44" i="4"/>
  <c r="G45" i="4"/>
  <c r="G46" i="4"/>
  <c r="G47" i="4"/>
  <c r="G48" i="4"/>
  <c r="H181" i="1"/>
  <c r="I181" i="1"/>
  <c r="H182" i="1"/>
  <c r="I182" i="1"/>
  <c r="G182" i="1"/>
  <c r="G181" i="1"/>
  <c r="H91" i="1"/>
  <c r="I91" i="1"/>
  <c r="G91" i="1"/>
  <c r="G251" i="1"/>
  <c r="H251" i="1"/>
  <c r="G252" i="1"/>
  <c r="H252" i="1"/>
  <c r="I252" i="1"/>
  <c r="G253" i="1"/>
  <c r="H253" i="1"/>
  <c r="I253" i="1"/>
  <c r="G254" i="1"/>
  <c r="H254" i="1"/>
  <c r="G255" i="1"/>
  <c r="H255" i="1"/>
  <c r="I255" i="1"/>
  <c r="G256" i="1"/>
  <c r="H256" i="1"/>
  <c r="I256" i="1"/>
  <c r="G257" i="1"/>
  <c r="G248" i="1"/>
  <c r="H248" i="1"/>
  <c r="I248" i="1"/>
  <c r="G249" i="1"/>
  <c r="H249" i="1"/>
  <c r="I249" i="1"/>
  <c r="G250" i="1"/>
  <c r="H250" i="1"/>
  <c r="I250" i="1"/>
  <c r="H247" i="1"/>
  <c r="I247" i="1"/>
  <c r="G247" i="1"/>
  <c r="H157" i="1"/>
  <c r="I157" i="1"/>
  <c r="H158" i="1"/>
  <c r="I158" i="1"/>
  <c r="H159" i="1"/>
  <c r="I159" i="1"/>
  <c r="H160" i="1"/>
  <c r="H161" i="1"/>
  <c r="I161" i="1"/>
  <c r="G158" i="1"/>
  <c r="G159" i="1"/>
  <c r="G160" i="1"/>
  <c r="G161" i="1"/>
  <c r="G162" i="1"/>
  <c r="G163" i="1"/>
  <c r="G164" i="1"/>
  <c r="G165" i="1"/>
  <c r="G157" i="1"/>
  <c r="L112" i="4"/>
  <c r="L114" i="4"/>
  <c r="K96" i="4"/>
  <c r="AM49" i="4"/>
  <c r="AL49" i="4"/>
  <c r="AK49" i="4"/>
  <c r="AM39" i="4"/>
  <c r="AL39" i="4"/>
  <c r="AK39" i="4"/>
  <c r="AM31" i="4"/>
  <c r="AL31" i="4"/>
  <c r="AK31" i="4"/>
  <c r="AH49" i="4"/>
  <c r="AG49" i="4"/>
  <c r="AF49" i="4"/>
  <c r="AH39" i="4"/>
  <c r="AG39" i="4"/>
  <c r="AF39" i="4"/>
  <c r="AH31" i="4"/>
  <c r="AG31" i="4"/>
  <c r="AF31" i="4"/>
  <c r="AC49" i="4"/>
  <c r="AB49" i="4"/>
  <c r="AA49" i="4"/>
  <c r="AC39" i="4"/>
  <c r="AB39" i="4"/>
  <c r="AA39" i="4"/>
  <c r="AC31" i="4"/>
  <c r="AB31" i="4"/>
  <c r="AA31" i="4"/>
  <c r="K112" i="4"/>
  <c r="K114" i="4"/>
  <c r="J112" i="4"/>
  <c r="J114" i="4"/>
  <c r="I112" i="4"/>
  <c r="I114" i="4"/>
  <c r="H112" i="4"/>
  <c r="H114" i="4"/>
  <c r="G112" i="4"/>
  <c r="G114" i="4"/>
  <c r="F112" i="4"/>
  <c r="F114" i="4"/>
  <c r="E112" i="4"/>
  <c r="E114" i="4"/>
  <c r="D112" i="4"/>
  <c r="D114" i="4"/>
  <c r="B228" i="1"/>
  <c r="B226" i="1"/>
  <c r="B138" i="1"/>
  <c r="B136" i="1"/>
  <c r="L210" i="1"/>
  <c r="M210" i="1"/>
  <c r="N210" i="1"/>
  <c r="L120" i="1"/>
  <c r="M120" i="1"/>
  <c r="N120" i="1"/>
  <c r="N99" i="1"/>
  <c r="M99" i="1"/>
  <c r="N98" i="1"/>
  <c r="M98" i="1"/>
  <c r="N96" i="1"/>
  <c r="M96" i="1"/>
  <c r="N95" i="1"/>
  <c r="M95" i="1"/>
  <c r="N93" i="1"/>
  <c r="M93" i="1"/>
  <c r="N92" i="1"/>
  <c r="M92" i="1"/>
  <c r="N91" i="1"/>
  <c r="M91" i="1"/>
  <c r="D194" i="1"/>
  <c r="C194" i="1"/>
  <c r="B194" i="1"/>
  <c r="M218" i="1"/>
  <c r="N218" i="1"/>
  <c r="N219" i="1"/>
  <c r="M220" i="1"/>
  <c r="N220" i="1"/>
  <c r="M221" i="1"/>
  <c r="N221" i="1"/>
  <c r="M222" i="1"/>
  <c r="N222" i="1"/>
  <c r="M223" i="1"/>
  <c r="N223" i="1"/>
  <c r="L223" i="1"/>
  <c r="L220" i="1"/>
  <c r="L221" i="1"/>
  <c r="L222" i="1"/>
  <c r="L218" i="1"/>
  <c r="M204" i="1"/>
  <c r="N204" i="1"/>
  <c r="M206" i="1"/>
  <c r="N206" i="1"/>
  <c r="N207" i="1"/>
  <c r="M208" i="1"/>
  <c r="N208" i="1"/>
  <c r="M212" i="1"/>
  <c r="N212" i="1"/>
  <c r="M214" i="1"/>
  <c r="N214" i="1"/>
  <c r="L214" i="1"/>
  <c r="L208" i="1"/>
  <c r="L212" i="1"/>
  <c r="L206" i="1"/>
  <c r="L204" i="1"/>
  <c r="M181" i="1"/>
  <c r="N181" i="1"/>
  <c r="M182" i="1"/>
  <c r="N182" i="1"/>
  <c r="M183" i="1"/>
  <c r="N183" i="1"/>
  <c r="M185" i="1"/>
  <c r="N185" i="1"/>
  <c r="M186" i="1"/>
  <c r="N186" i="1"/>
  <c r="M188" i="1"/>
  <c r="N188" i="1"/>
  <c r="M189" i="1"/>
  <c r="N189" i="1"/>
  <c r="M191" i="1"/>
  <c r="N191" i="1"/>
  <c r="L191" i="1"/>
  <c r="L189" i="1"/>
  <c r="L188" i="1"/>
  <c r="L186" i="1"/>
  <c r="L185" i="1"/>
  <c r="L183" i="1"/>
  <c r="L182" i="1"/>
  <c r="L181" i="1"/>
  <c r="H220" i="1"/>
  <c r="I220" i="1"/>
  <c r="H222" i="1"/>
  <c r="H223" i="1"/>
  <c r="I223" i="1"/>
  <c r="G223" i="1"/>
  <c r="G222" i="1"/>
  <c r="G220" i="1"/>
  <c r="H204" i="1"/>
  <c r="I204" i="1"/>
  <c r="H207" i="1"/>
  <c r="I207" i="1"/>
  <c r="H208" i="1"/>
  <c r="I208" i="1"/>
  <c r="H209" i="1"/>
  <c r="I209" i="1"/>
  <c r="H210" i="1"/>
  <c r="I210" i="1"/>
  <c r="H211" i="1"/>
  <c r="I211" i="1"/>
  <c r="H214" i="1"/>
  <c r="I214" i="1"/>
  <c r="G207" i="1"/>
  <c r="G208" i="1"/>
  <c r="G209" i="1"/>
  <c r="G210" i="1"/>
  <c r="G211" i="1"/>
  <c r="G214" i="1"/>
  <c r="G204" i="1"/>
  <c r="H191" i="1"/>
  <c r="I191" i="1"/>
  <c r="H193" i="1"/>
  <c r="I193" i="1"/>
  <c r="H194" i="1"/>
  <c r="I194" i="1"/>
  <c r="H195" i="1"/>
  <c r="I195" i="1"/>
  <c r="H196" i="1"/>
  <c r="I196" i="1"/>
  <c r="H197" i="1"/>
  <c r="I197" i="1"/>
  <c r="H198" i="1"/>
  <c r="I198" i="1"/>
  <c r="G198" i="1"/>
  <c r="G194" i="1"/>
  <c r="G195" i="1"/>
  <c r="G196" i="1"/>
  <c r="G197" i="1"/>
  <c r="G193" i="1"/>
  <c r="G191" i="1"/>
  <c r="C226" i="1"/>
  <c r="D226" i="1"/>
  <c r="C228" i="1"/>
  <c r="D228" i="1"/>
  <c r="C204" i="1"/>
  <c r="D204" i="1"/>
  <c r="C205" i="1"/>
  <c r="D205" i="1"/>
  <c r="C206" i="1"/>
  <c r="D206" i="1"/>
  <c r="C207" i="1"/>
  <c r="D207" i="1"/>
  <c r="C208" i="1"/>
  <c r="D208" i="1"/>
  <c r="C209" i="1"/>
  <c r="D209" i="1"/>
  <c r="C210" i="1"/>
  <c r="D210" i="1"/>
  <c r="B210" i="1"/>
  <c r="B208" i="1"/>
  <c r="B209" i="1"/>
  <c r="B207" i="1"/>
  <c r="B206" i="1"/>
  <c r="B205" i="1"/>
  <c r="B204" i="1"/>
  <c r="C191" i="1"/>
  <c r="D191" i="1"/>
  <c r="C193" i="1"/>
  <c r="D193" i="1"/>
  <c r="C195" i="1"/>
  <c r="D195" i="1"/>
  <c r="C196" i="1"/>
  <c r="D196" i="1"/>
  <c r="C197" i="1"/>
  <c r="D197" i="1"/>
  <c r="C198" i="1"/>
  <c r="D198" i="1"/>
  <c r="D199" i="1"/>
  <c r="B199" i="1"/>
  <c r="B195" i="1"/>
  <c r="B196" i="1"/>
  <c r="B197" i="1"/>
  <c r="B198" i="1"/>
  <c r="B193" i="1"/>
  <c r="B191" i="1"/>
  <c r="C181" i="1"/>
  <c r="D181" i="1"/>
  <c r="C182" i="1"/>
  <c r="D182" i="1"/>
  <c r="C183" i="1"/>
  <c r="D183" i="1"/>
  <c r="C184" i="1"/>
  <c r="D184" i="1"/>
  <c r="C185" i="1"/>
  <c r="D185" i="1"/>
  <c r="B185" i="1"/>
  <c r="B183" i="1"/>
  <c r="B184" i="1"/>
  <c r="B182" i="1"/>
  <c r="B181" i="1"/>
  <c r="M128" i="1"/>
  <c r="N128" i="1"/>
  <c r="N129" i="1"/>
  <c r="M130" i="1"/>
  <c r="N130" i="1"/>
  <c r="M131" i="1"/>
  <c r="N131" i="1"/>
  <c r="M132" i="1"/>
  <c r="N132" i="1"/>
  <c r="M133" i="1"/>
  <c r="N133" i="1"/>
  <c r="L133" i="1"/>
  <c r="L130" i="1"/>
  <c r="L131" i="1"/>
  <c r="L132" i="1"/>
  <c r="L128" i="1"/>
  <c r="M114" i="1"/>
  <c r="N114" i="1"/>
  <c r="M116" i="1"/>
  <c r="N116" i="1"/>
  <c r="N117" i="1"/>
  <c r="M118" i="1"/>
  <c r="N118" i="1"/>
  <c r="M122" i="1"/>
  <c r="N122" i="1"/>
  <c r="M123" i="1"/>
  <c r="N123" i="1"/>
  <c r="L123" i="1"/>
  <c r="L122" i="1"/>
  <c r="L118" i="1"/>
  <c r="L116" i="1"/>
  <c r="L114" i="1"/>
  <c r="L99" i="1"/>
  <c r="L93" i="1"/>
  <c r="L95" i="1"/>
  <c r="L96" i="1"/>
  <c r="L98" i="1"/>
  <c r="L92" i="1"/>
  <c r="L91" i="1"/>
  <c r="H130" i="1"/>
  <c r="I130" i="1"/>
  <c r="H132" i="1"/>
  <c r="I132" i="1"/>
  <c r="H133" i="1"/>
  <c r="I133" i="1"/>
  <c r="G133" i="1"/>
  <c r="G132" i="1"/>
  <c r="G130" i="1"/>
  <c r="H114" i="1"/>
  <c r="I114" i="1"/>
  <c r="H117" i="1"/>
  <c r="I117" i="1"/>
  <c r="H118" i="1"/>
  <c r="I118" i="1"/>
  <c r="H119" i="1"/>
  <c r="I119" i="1"/>
  <c r="H120" i="1"/>
  <c r="I120" i="1"/>
  <c r="H121" i="1"/>
  <c r="I121" i="1"/>
  <c r="H124" i="1"/>
  <c r="I124" i="1"/>
  <c r="G124" i="1"/>
  <c r="G117" i="1"/>
  <c r="G118" i="1"/>
  <c r="G119" i="1"/>
  <c r="G120" i="1"/>
  <c r="G121" i="1"/>
  <c r="G114" i="1"/>
  <c r="H101" i="1"/>
  <c r="I101" i="1"/>
  <c r="H103" i="1"/>
  <c r="I103" i="1"/>
  <c r="H104" i="1"/>
  <c r="I104" i="1"/>
  <c r="H105" i="1"/>
  <c r="I105" i="1"/>
  <c r="H106" i="1"/>
  <c r="I106" i="1"/>
  <c r="H107" i="1"/>
  <c r="I107" i="1"/>
  <c r="H108" i="1"/>
  <c r="I108" i="1"/>
  <c r="G108" i="1"/>
  <c r="G104" i="1"/>
  <c r="G105" i="1"/>
  <c r="G106" i="1"/>
  <c r="G107" i="1"/>
  <c r="G103" i="1"/>
  <c r="G101" i="1"/>
  <c r="C136" i="1"/>
  <c r="D136" i="1"/>
  <c r="C138" i="1"/>
  <c r="D138" i="1"/>
  <c r="B120" i="1"/>
  <c r="B118" i="1"/>
  <c r="C118" i="1"/>
  <c r="B119" i="1"/>
  <c r="C119" i="1"/>
  <c r="C117" i="1"/>
  <c r="B117" i="1"/>
  <c r="C116" i="1"/>
  <c r="B116" i="1"/>
  <c r="C114" i="1"/>
  <c r="D114" i="1"/>
  <c r="C115" i="1"/>
  <c r="D115" i="1"/>
  <c r="B115" i="1"/>
  <c r="B114" i="1"/>
  <c r="B93" i="1"/>
  <c r="C93" i="1"/>
  <c r="D93" i="1"/>
  <c r="B94" i="1"/>
  <c r="C94" i="1"/>
  <c r="D94" i="1"/>
  <c r="B95" i="1"/>
  <c r="C95" i="1"/>
  <c r="D95" i="1"/>
  <c r="C92" i="1"/>
  <c r="D92" i="1"/>
  <c r="B92" i="1"/>
  <c r="C91" i="1"/>
  <c r="D91" i="1"/>
  <c r="B91" i="1"/>
  <c r="B15" i="2"/>
  <c r="D133" i="1"/>
  <c r="C199" i="1"/>
  <c r="G170" i="1" l="1"/>
</calcChain>
</file>

<file path=xl/sharedStrings.xml><?xml version="1.0" encoding="utf-8"?>
<sst xmlns="http://schemas.openxmlformats.org/spreadsheetml/2006/main" count="819" uniqueCount="516">
  <si>
    <t>BESTUUR</t>
  </si>
  <si>
    <t>Naam</t>
  </si>
  <si>
    <t>Functie</t>
  </si>
  <si>
    <t>Partij</t>
  </si>
  <si>
    <t>Burgemeester</t>
  </si>
  <si>
    <t>PvdA</t>
  </si>
  <si>
    <t>Wethouder</t>
  </si>
  <si>
    <t>VVD</t>
  </si>
  <si>
    <t>CDA</t>
  </si>
  <si>
    <t>Gemeentesecretaris</t>
  </si>
  <si>
    <t>…In het kort…</t>
  </si>
  <si>
    <t xml:space="preserve">Hoeveel inwoners heeft Groningen en hoeveel zijn daarvan  </t>
  </si>
  <si>
    <t xml:space="preserve">mannen en hoeveel vrouwen? Wat is het aantal studenten?  </t>
  </si>
  <si>
    <t xml:space="preserve">Hoe is de samenstelling van de gemeenteraad? Een antwoord </t>
  </si>
  <si>
    <t>BEVOLKINGSVERLOOP GEMEENTE GRONINGEN</t>
  </si>
  <si>
    <t>Bezoekadres:</t>
  </si>
  <si>
    <t>Telefoon:</t>
  </si>
  <si>
    <t>E-mail:</t>
  </si>
  <si>
    <t>Internet:</t>
  </si>
  <si>
    <t>Funktion</t>
  </si>
  <si>
    <t>Partei</t>
  </si>
  <si>
    <t>Bürgermeister</t>
  </si>
  <si>
    <t>…Kurzgefasst…</t>
  </si>
  <si>
    <t>Besucheradresse:</t>
  </si>
  <si>
    <t>Telefon:</t>
  </si>
  <si>
    <t>Function</t>
  </si>
  <si>
    <t>Mayor</t>
  </si>
  <si>
    <t>Alderman</t>
  </si>
  <si>
    <t>Clerk of the council</t>
  </si>
  <si>
    <t>…Briefly…</t>
  </si>
  <si>
    <t>For more information about Groningen please contact the</t>
  </si>
  <si>
    <t>POPULATION THROUGH THE YEARS</t>
  </si>
  <si>
    <t>Issued by: Municipality of Groningen</t>
  </si>
  <si>
    <t>Telephone:</t>
  </si>
  <si>
    <t>Groen Links</t>
  </si>
  <si>
    <t>SP</t>
  </si>
  <si>
    <t>Chr. Unie</t>
  </si>
  <si>
    <t>Student en Stad</t>
  </si>
  <si>
    <t>Stadspartij</t>
  </si>
  <si>
    <t>BODEMGEBRUIK</t>
  </si>
  <si>
    <t>Oppervlakte in hectares</t>
  </si>
  <si>
    <t>USE OF LAND</t>
  </si>
  <si>
    <t>January 1st</t>
  </si>
  <si>
    <t>Area in hectares</t>
  </si>
  <si>
    <t xml:space="preserve">              other land</t>
  </si>
  <si>
    <t xml:space="preserve">              water</t>
  </si>
  <si>
    <t>Source: CBS</t>
  </si>
  <si>
    <t>BODENNUTZUNG</t>
  </si>
  <si>
    <t>1. Januar</t>
  </si>
  <si>
    <t>Quelle: CBS</t>
  </si>
  <si>
    <t>BEVOLKING</t>
  </si>
  <si>
    <t>Aantal inwoners</t>
  </si>
  <si>
    <t>Totaal</t>
  </si>
  <si>
    <t>POPULATION</t>
  </si>
  <si>
    <t>Januari 1st</t>
  </si>
  <si>
    <t>Number of inhabitants</t>
  </si>
  <si>
    <t>Total</t>
  </si>
  <si>
    <t>Source: DIA</t>
  </si>
  <si>
    <t>Insgesamt</t>
  </si>
  <si>
    <t>totaal</t>
  </si>
  <si>
    <t>HUISHOUDENSSAMENSTELLING</t>
  </si>
  <si>
    <t>Eenoudergezin</t>
  </si>
  <si>
    <t>Overige huishoudens</t>
  </si>
  <si>
    <t>HOUSEHOLD POSITIONS</t>
  </si>
  <si>
    <t>One person household</t>
  </si>
  <si>
    <t>Couple without child(ren)</t>
  </si>
  <si>
    <t>Couple with child(ren)</t>
  </si>
  <si>
    <t>Single parent family</t>
  </si>
  <si>
    <t>Other</t>
  </si>
  <si>
    <t>Einpersonenhaushalt</t>
  </si>
  <si>
    <t>Ehepaar ohne Kind(er)</t>
  </si>
  <si>
    <t>Einelternfamilie</t>
  </si>
  <si>
    <t>WOONRUIMTE</t>
  </si>
  <si>
    <t>Zelfstandig</t>
  </si>
  <si>
    <t>HOUSING</t>
  </si>
  <si>
    <t>WOHNUNGSWESEN</t>
  </si>
  <si>
    <t>SOCIALE ZORG EN INKOMEN</t>
  </si>
  <si>
    <t>SOCIAL SECURITY AND INCOME</t>
  </si>
  <si>
    <t>April 1st</t>
  </si>
  <si>
    <t>Average spendable income</t>
  </si>
  <si>
    <t>SOZIALLEISTUNGEN UND EINKOMMEN</t>
  </si>
  <si>
    <t>1. April</t>
  </si>
  <si>
    <t>ONDERWIJS</t>
  </si>
  <si>
    <t>Schooljaar/Studiejaar</t>
  </si>
  <si>
    <t>Aantal leerlingen/studenten</t>
  </si>
  <si>
    <t>Basisonderwijs</t>
  </si>
  <si>
    <t>Speciaal onderwijs</t>
  </si>
  <si>
    <t>Voortgezet onderwijs</t>
  </si>
  <si>
    <t>EDUCATION</t>
  </si>
  <si>
    <t>Scholastic year/academic year</t>
  </si>
  <si>
    <t>Number of pupils/students</t>
  </si>
  <si>
    <t>Primary education</t>
  </si>
  <si>
    <t>Special education</t>
  </si>
  <si>
    <t>Junior vocational training</t>
  </si>
  <si>
    <t>Senior vocational training</t>
  </si>
  <si>
    <t>University education</t>
  </si>
  <si>
    <t>Source: OCSW, educational institutions</t>
  </si>
  <si>
    <t>BILDUNG</t>
  </si>
  <si>
    <t>Sonderschule</t>
  </si>
  <si>
    <t>Berufsfachschule</t>
  </si>
  <si>
    <t>Fachhochschule</t>
  </si>
  <si>
    <t>CULTUUR EN VRIJE TIJD</t>
  </si>
  <si>
    <t>Jaartotaal</t>
  </si>
  <si>
    <t>Martinitoren</t>
  </si>
  <si>
    <t>KULTUR UND FREIZEIT</t>
  </si>
  <si>
    <t>Jahressumme</t>
  </si>
  <si>
    <t>VOLKSGEZONDHEID</t>
  </si>
  <si>
    <t>Aantal consulten</t>
  </si>
  <si>
    <t>Martini ziekenhuis</t>
  </si>
  <si>
    <t>HEALTH</t>
  </si>
  <si>
    <t>Number of consultations</t>
  </si>
  <si>
    <t>Martini Hospital</t>
  </si>
  <si>
    <t>Martini Krankenhaus</t>
  </si>
  <si>
    <t>Aantal vestigingen</t>
  </si>
  <si>
    <t>Aantal arbeidsplaatsen</t>
  </si>
  <si>
    <t>Uitzendkrachten</t>
  </si>
  <si>
    <t>LABOUR MARKET</t>
  </si>
  <si>
    <t>Number of companies</t>
  </si>
  <si>
    <t>Number of employees</t>
  </si>
  <si>
    <t>WERKLOOSHEID</t>
  </si>
  <si>
    <t>UNEMPLOYMENT</t>
  </si>
  <si>
    <t>ARBEITSLOSIGKEIT</t>
  </si>
  <si>
    <t>VERKEER EN VERVOER</t>
  </si>
  <si>
    <t>Aantal motorvoertuigen</t>
  </si>
  <si>
    <t>TRAFFIC AND TRANSSPORT</t>
  </si>
  <si>
    <t>VERKEHR</t>
  </si>
  <si>
    <t>OPENBARE VEILIGHEID</t>
  </si>
  <si>
    <t>Verkeersongevallen</t>
  </si>
  <si>
    <t>FIRE-BRIGADE, POLICE AND AMBULANCE</t>
  </si>
  <si>
    <t>Number of turn outs ambulance</t>
  </si>
  <si>
    <t>Street accidents</t>
  </si>
  <si>
    <t>Registration of open violence</t>
  </si>
  <si>
    <t>Registration of housebreaking</t>
  </si>
  <si>
    <t>AFVAL</t>
  </si>
  <si>
    <t>WASTE</t>
  </si>
  <si>
    <t xml:space="preserve"> 1 Januari</t>
  </si>
  <si>
    <t xml:space="preserve">     Bebouwd land</t>
  </si>
  <si>
    <t xml:space="preserve">     Overig land</t>
  </si>
  <si>
    <t xml:space="preserve">     Water</t>
  </si>
  <si>
    <t xml:space="preserve"> January 1st</t>
  </si>
  <si>
    <t>of which  built-on</t>
  </si>
  <si>
    <t xml:space="preserve">     Bebaut</t>
  </si>
  <si>
    <t xml:space="preserve">     Nicht bebaut</t>
  </si>
  <si>
    <t xml:space="preserve">     Wasser</t>
  </si>
  <si>
    <t xml:space="preserve">     65 +</t>
  </si>
  <si>
    <t xml:space="preserve">     Mannen</t>
  </si>
  <si>
    <t xml:space="preserve">     Vrouwen</t>
  </si>
  <si>
    <t xml:space="preserve">     0 -14 years</t>
  </si>
  <si>
    <t xml:space="preserve">     Male</t>
  </si>
  <si>
    <t xml:space="preserve">     Female</t>
  </si>
  <si>
    <t>Einwohnerzahl</t>
  </si>
  <si>
    <t xml:space="preserve">     0 -14 Jahre</t>
  </si>
  <si>
    <t xml:space="preserve">     Männlich</t>
  </si>
  <si>
    <t xml:space="preserve">     Weiblich</t>
  </si>
  <si>
    <t>Eenpersoon huishouden</t>
  </si>
  <si>
    <t xml:space="preserve">     Waarvan laagbouw</t>
  </si>
  <si>
    <t xml:space="preserve">     Waarvan gestapeld</t>
  </si>
  <si>
    <t>Selbständige Wohnungen</t>
  </si>
  <si>
    <t>Self contained dwellings</t>
  </si>
  <si>
    <t xml:space="preserve">     Low-rise dwellings</t>
  </si>
  <si>
    <t xml:space="preserve">     Block dwellings</t>
  </si>
  <si>
    <t xml:space="preserve"> 1 April</t>
  </si>
  <si>
    <t>Gem. besteedbaar inkomen</t>
  </si>
  <si>
    <t>Schüler/Studenten</t>
  </si>
  <si>
    <t>Universität</t>
  </si>
  <si>
    <t>Sum</t>
  </si>
  <si>
    <t>WERKGELEGENHEID EN ECONOMIE</t>
  </si>
  <si>
    <t xml:space="preserve">     mannen</t>
  </si>
  <si>
    <t xml:space="preserve">     vrouwen</t>
  </si>
  <si>
    <t xml:space="preserve">     mannen </t>
  </si>
  <si>
    <t xml:space="preserve">     males</t>
  </si>
  <si>
    <t xml:space="preserve">     females</t>
  </si>
  <si>
    <t xml:space="preserve">     Männer</t>
  </si>
  <si>
    <t xml:space="preserve">     Frauen</t>
  </si>
  <si>
    <t>Motor-vehicle stock</t>
  </si>
  <si>
    <t>Jahressummen</t>
  </si>
  <si>
    <t>D'66</t>
  </si>
  <si>
    <t>Bevolkingsomvang Groningen</t>
  </si>
  <si>
    <t>jaar</t>
  </si>
  <si>
    <t>Beroepsbevolking</t>
  </si>
  <si>
    <t>Niet werkende werkzoekenden</t>
  </si>
  <si>
    <t>% Niet werkende werkzoekenden</t>
  </si>
  <si>
    <t>BEVÖLKERUNG</t>
  </si>
  <si>
    <t>UMWELT</t>
  </si>
  <si>
    <t>Quelle: Umweltamt</t>
  </si>
  <si>
    <t>Je Einwohner (€)</t>
  </si>
  <si>
    <t>Sekundarstufe</t>
  </si>
  <si>
    <t>Jahr</t>
  </si>
  <si>
    <t>ARBEITSMARKT UND WIRTSCHAFT</t>
  </si>
  <si>
    <t>Arbeitslose</t>
  </si>
  <si>
    <t>Berufsbevölkerung</t>
  </si>
  <si>
    <t>% Unemployed</t>
  </si>
  <si>
    <t>Labour force</t>
  </si>
  <si>
    <t>Unemployed labour force</t>
  </si>
  <si>
    <t xml:space="preserve">Samenwonend zonder </t>
  </si>
  <si>
    <t>kind(eren)</t>
  </si>
  <si>
    <t xml:space="preserve">Samenwonend met </t>
  </si>
  <si>
    <t xml:space="preserve">Aantal gemeentelijke bewaakte </t>
  </si>
  <si>
    <t>rijwielstallingen</t>
  </si>
  <si>
    <t>Grundschule + Hauptschule</t>
  </si>
  <si>
    <t xml:space="preserve">In this brochure you will find a short survey of figures concerning </t>
  </si>
  <si>
    <t>number of population, housing, average income etcetera.</t>
  </si>
  <si>
    <t>Number of passengers in the</t>
  </si>
  <si>
    <t>trainstations on a working day</t>
  </si>
  <si>
    <t>Airport Eelde</t>
  </si>
  <si>
    <t xml:space="preserve">Employees sent out by </t>
  </si>
  <si>
    <t>secretarial bureaus</t>
  </si>
  <si>
    <t>Per capita (€)</t>
  </si>
  <si>
    <t>Per household (€)</t>
  </si>
  <si>
    <t>Persons receiving social</t>
  </si>
  <si>
    <t>security</t>
  </si>
  <si>
    <t>Per inwoner (€.)</t>
  </si>
  <si>
    <t>Per huishouden (€.)</t>
  </si>
  <si>
    <t>stations per werkdag</t>
  </si>
  <si>
    <t xml:space="preserve">Aantal in/uitstappers op NS </t>
  </si>
  <si>
    <t>Aangiften geweldsdelicten</t>
  </si>
  <si>
    <t>Aangiften diefstal af/uit woningen</t>
  </si>
  <si>
    <t xml:space="preserve">Number of municipal bicycle </t>
  </si>
  <si>
    <t>Groninger musea</t>
  </si>
  <si>
    <t>Martiniplaza</t>
  </si>
  <si>
    <t>Bioscopen</t>
  </si>
  <si>
    <t>Kardinge</t>
  </si>
  <si>
    <t>Schouwburg, Kruithuis, Ooster-</t>
  </si>
  <si>
    <t>Jaartotaal bezoekers</t>
  </si>
  <si>
    <t>Swimming pools, sportscenter</t>
  </si>
  <si>
    <t xml:space="preserve"> Number of visitors</t>
  </si>
  <si>
    <t>Cinemas</t>
  </si>
  <si>
    <t>Museums</t>
  </si>
  <si>
    <t>HAUSHALTE</t>
  </si>
  <si>
    <t>Arbeitslosenquote</t>
  </si>
  <si>
    <t>SITZVERTEILUNG GRONINGEN</t>
  </si>
  <si>
    <t>Zahl der Betriebe/Gewerbe</t>
  </si>
  <si>
    <t>Martinitower</t>
  </si>
  <si>
    <t>Sonstige Haushalte</t>
  </si>
  <si>
    <t>Je Haushalt (€)</t>
  </si>
  <si>
    <t xml:space="preserve">Theater: Schouwburg, Kruithuis, </t>
  </si>
  <si>
    <t>Kinos</t>
  </si>
  <si>
    <t>Martiniturm</t>
  </si>
  <si>
    <t>Zahl der Konsultationen</t>
  </si>
  <si>
    <t>FEUERWEHR, POLIZEI UND AMBULANZ</t>
  </si>
  <si>
    <t>Verkehrsunfälle</t>
  </si>
  <si>
    <t>Stadtdirektor</t>
  </si>
  <si>
    <t>Deze folder geeft in vogelvlucht een aantal cijfers over de</t>
  </si>
  <si>
    <t>Aantal uitkeringen bijstand</t>
  </si>
  <si>
    <t>Empfänger von Sozialhilfe</t>
  </si>
  <si>
    <t>GESUNDHEIT</t>
  </si>
  <si>
    <t xml:space="preserve">     15-24 Jahre</t>
  </si>
  <si>
    <t xml:space="preserve">     25-64 Jahre</t>
  </si>
  <si>
    <t xml:space="preserve">     15-24 years</t>
  </si>
  <si>
    <t xml:space="preserve">     25-64 years</t>
  </si>
  <si>
    <t>15-24 jaar</t>
  </si>
  <si>
    <t>25-64 jaar</t>
  </si>
  <si>
    <t xml:space="preserve"> 0 -14 jaar</t>
  </si>
  <si>
    <t>Niet zelfstandig/overig</t>
  </si>
  <si>
    <t xml:space="preserve">Ingezameld huishodelijk afval </t>
  </si>
  <si>
    <t>Martiniplaza (muziek en theater)</t>
  </si>
  <si>
    <t>.</t>
  </si>
  <si>
    <t>Müllabfuhr</t>
  </si>
  <si>
    <t>Collected waste</t>
  </si>
  <si>
    <t>Non-self-contained/Other</t>
  </si>
  <si>
    <t>Quelle: UMCG, Martini Krankenhaus</t>
  </si>
  <si>
    <t>Source: UMCG, Martini Hospital</t>
  </si>
  <si>
    <t xml:space="preserve">                        65 +</t>
  </si>
  <si>
    <t>Buspassagiers van en naar Groningen</t>
  </si>
  <si>
    <t>op een werkdag</t>
  </si>
  <si>
    <t>op deze vragen is te vinden in deze folder.</t>
  </si>
  <si>
    <t xml:space="preserve">Number of passengers by bus from </t>
  </si>
  <si>
    <t>Source: SWP, Arriva, Airport Eelde, BBS</t>
  </si>
  <si>
    <t>and towards Groningen (daily)</t>
  </si>
  <si>
    <t xml:space="preserve"> in 1.000 kilogrammen</t>
  </si>
  <si>
    <t xml:space="preserve"> in 1.000 Kilogramm</t>
  </si>
  <si>
    <t>in 1.000 Kilograms</t>
  </si>
  <si>
    <t>1998</t>
  </si>
  <si>
    <t>1999</t>
  </si>
  <si>
    <t xml:space="preserve"> </t>
  </si>
  <si>
    <t>Groningen</t>
  </si>
  <si>
    <t>Assen</t>
  </si>
  <si>
    <t>Bedum</t>
  </si>
  <si>
    <t>Ten Boer</t>
  </si>
  <si>
    <t>Haren</t>
  </si>
  <si>
    <t>Hoogezand-Sappemeer</t>
  </si>
  <si>
    <t>Leek</t>
  </si>
  <si>
    <t>Slochteren</t>
  </si>
  <si>
    <t>Winsum</t>
  </si>
  <si>
    <t>Zuidhorn</t>
  </si>
  <si>
    <t>Groningen, regio 8</t>
  </si>
  <si>
    <t>Noordenveld</t>
  </si>
  <si>
    <t>Tynaarlo</t>
  </si>
  <si>
    <t>Drenthe, regio 2</t>
  </si>
  <si>
    <t>Totaal regio Groningen-Assen</t>
  </si>
  <si>
    <t>Regio zonder Groningen</t>
  </si>
  <si>
    <t>Nederland</t>
  </si>
  <si>
    <t>Regio Groningen-Assen</t>
  </si>
  <si>
    <t xml:space="preserve">Groningen </t>
  </si>
  <si>
    <t>Overig regio</t>
  </si>
  <si>
    <t>TOTAAL</t>
  </si>
  <si>
    <t>arbeidsplaatsen</t>
  </si>
  <si>
    <t>Assen 1)</t>
  </si>
  <si>
    <t>Regio Groningen-Assen zonder Groningen</t>
  </si>
  <si>
    <t>gem. Groningen</t>
  </si>
  <si>
    <t xml:space="preserve">totaal regio Groningen-Assen </t>
  </si>
  <si>
    <t>WERKGELEGENHEID</t>
  </si>
  <si>
    <t>Hoogezand</t>
  </si>
  <si>
    <t>Woningvoorraad per 1 januari</t>
  </si>
  <si>
    <t>WONINGEN</t>
  </si>
  <si>
    <t>Bron: DIA, CBS</t>
  </si>
  <si>
    <t>Bron: DIA, ABF</t>
  </si>
  <si>
    <t>Bron: DIA, Lisa</t>
  </si>
  <si>
    <t>DWELLINGS</t>
  </si>
  <si>
    <t>Region Groningen-Assen</t>
  </si>
  <si>
    <t>Rest region</t>
  </si>
  <si>
    <t>WOHNUNGEN</t>
  </si>
  <si>
    <t>ARBEITSMARKT</t>
  </si>
  <si>
    <t>Insgesammt</t>
  </si>
  <si>
    <t>Quelle: DIA, CBS</t>
  </si>
  <si>
    <t>Quelle: DIA, ABF</t>
  </si>
  <si>
    <t>Quelle: DIA, Lisa</t>
  </si>
  <si>
    <t>Source: DIA, Lisa</t>
  </si>
  <si>
    <t>Source: DIA, CBS</t>
  </si>
  <si>
    <t>Source: DIA, ABF</t>
  </si>
  <si>
    <t xml:space="preserve">    Einfamilien-Wohnungen</t>
  </si>
  <si>
    <t xml:space="preserve">    Mehrfamilien Wohnungen:</t>
  </si>
  <si>
    <t xml:space="preserve">            Etagenbau-Wohnungen</t>
  </si>
  <si>
    <t xml:space="preserve">            Andere Wohnungen</t>
  </si>
  <si>
    <t xml:space="preserve">    Zweifamilien-Wohnungen</t>
  </si>
  <si>
    <t xml:space="preserve">        Je nach Definition beträgt die Zahl der Beschäftigten </t>
  </si>
  <si>
    <t xml:space="preserve">        in den kreativen Sektoren 2-8%</t>
  </si>
  <si>
    <t>Übrige Orte</t>
  </si>
  <si>
    <t>Bäder, Sportfreizeitcenter</t>
  </si>
  <si>
    <t>Zahl der Reisenden Hauptbahnhof</t>
  </si>
  <si>
    <t>Groninger Museen</t>
  </si>
  <si>
    <t>Fahrradparken</t>
  </si>
  <si>
    <t>0031(0)50 367 54 62</t>
  </si>
  <si>
    <t xml:space="preserve">Zahl der Reisenden mit dem Bus </t>
  </si>
  <si>
    <t xml:space="preserve">     Waarvan % eigenaar/bewoner</t>
  </si>
  <si>
    <t xml:space="preserve">    % Eigentumswohnungen</t>
  </si>
  <si>
    <t>Number of turn outs firebrigade</t>
  </si>
  <si>
    <t>REGIO GRONINGEN-ASSEN</t>
  </si>
  <si>
    <t>Woningen</t>
  </si>
  <si>
    <t>Werkgelegenheid</t>
  </si>
  <si>
    <t>gemeente Groningen en de regio Groningen-Assen.</t>
  </si>
  <si>
    <t>REGION GRONINGEN-ASSEN</t>
  </si>
  <si>
    <t xml:space="preserve">Bevolking </t>
  </si>
  <si>
    <t>Quelle: DIA, CBS, ABF, Lisa</t>
  </si>
  <si>
    <t xml:space="preserve">Bevölkerung </t>
  </si>
  <si>
    <t>Wohnungen</t>
  </si>
  <si>
    <t>Arbeitsmarkt</t>
  </si>
  <si>
    <t xml:space="preserve">Population </t>
  </si>
  <si>
    <t>Dwellings</t>
  </si>
  <si>
    <t>KEY FIGURES REGION GRONINGEN-ASSEN</t>
  </si>
  <si>
    <t>CIJFERS REGIO GRONINGEN-ASSEN</t>
  </si>
  <si>
    <t>Source: DIA, CBS, ABF, Lisa</t>
  </si>
  <si>
    <t>ZAHLEN DER REGION GRONINGEN-ASSEN</t>
  </si>
  <si>
    <t>Fläche (ha)</t>
  </si>
  <si>
    <t>Source: CBS, SOZAWE</t>
  </si>
  <si>
    <t>Übrige region</t>
  </si>
  <si>
    <t>Visiting address:</t>
  </si>
  <si>
    <t xml:space="preserve">address on the back of this brochure. </t>
  </si>
  <si>
    <t>LOCAL GOVERNMENT</t>
  </si>
  <si>
    <t>Party</t>
  </si>
  <si>
    <t>Labour market</t>
  </si>
  <si>
    <t>CULTURE AND LEISURE</t>
  </si>
  <si>
    <t>solche Fragen entnehmen Sie diesem Faltblatt.</t>
  </si>
  <si>
    <t>Einsatz Notarzt/Krankenwagen</t>
  </si>
  <si>
    <t>EINWOHNERZAHLEN IN DEN JAHREN 1998-2008</t>
  </si>
  <si>
    <t>Aantal passagiersbewegingen</t>
  </si>
  <si>
    <t xml:space="preserve"> op Groningen airport Eelde</t>
  </si>
  <si>
    <t>Number of passengers on Groningen</t>
  </si>
  <si>
    <t>MEMBERS OF THE MUNICIPAL COUNCIL</t>
  </si>
  <si>
    <t xml:space="preserve">KOMMUNALVERWALTUNG GRONINGEN </t>
  </si>
  <si>
    <t xml:space="preserve">ZETELVERDELING GEMEENTERAAD </t>
  </si>
  <si>
    <t>Urgente uitrukken ambulance</t>
  </si>
  <si>
    <t>Einsatz Feuerwehr, Provinz Groningen</t>
  </si>
  <si>
    <t xml:space="preserve">Bicycles stabled in city center </t>
  </si>
  <si>
    <t>Abgestellte Fahrräder Innenstadt</t>
  </si>
  <si>
    <t>Gestalde rijwielen bewaakt, binnenstad</t>
  </si>
  <si>
    <t>Academic Hospital (UMCG)</t>
  </si>
  <si>
    <t>Uni-Krankenhaus (UMCG)</t>
  </si>
  <si>
    <t>Universitair Medisch Centrum</t>
  </si>
  <si>
    <t>D66</t>
  </si>
  <si>
    <t>Partij voor de Dieren</t>
  </si>
  <si>
    <t>Mr. T. Schroor (Ton)</t>
  </si>
  <si>
    <t>Composition and  lay-out: Onderzoek en Statistiek Groningen</t>
  </si>
  <si>
    <t>info@os.groningen.nl</t>
  </si>
  <si>
    <t>www.os-groningen.nl</t>
  </si>
  <si>
    <t>Samenstelling en lay-out: Onderzoek en Statistiek Groningen</t>
  </si>
  <si>
    <t>Source: UWV werkbedrijf</t>
  </si>
  <si>
    <t>Quelle: UWV Arbeitsbetrieb</t>
  </si>
  <si>
    <t>(v)mbo</t>
  </si>
  <si>
    <t>wo (RUG)</t>
  </si>
  <si>
    <t>NB: De aantallen wijken door andere definitie af van die van het CBS</t>
  </si>
  <si>
    <t>Universities of applied sciences</t>
  </si>
  <si>
    <t xml:space="preserve">gemeentelijke Zwembaden, </t>
  </si>
  <si>
    <t>sportcentrum Kardinge</t>
  </si>
  <si>
    <t>Ehepaar mit Kind(ern)</t>
  </si>
  <si>
    <t>Nicht-selbständig/Sonstige</t>
  </si>
  <si>
    <t>Durchschnittliches Nettoeinkommen</t>
  </si>
  <si>
    <t>Schul- /Studienjahre</t>
  </si>
  <si>
    <t>Zahl der Beschäftigten</t>
  </si>
  <si>
    <t>Zahl der Kraftfahrzeuge (PKW)</t>
  </si>
  <si>
    <t>und Nordbahnhof (täglich)</t>
  </si>
  <si>
    <t>Passagiere Flughafen Eelde</t>
  </si>
  <si>
    <t>Quelle: SWP, Arriva, Flughafen Eelde, CBS</t>
  </si>
  <si>
    <t>nach Groningen (täglich)</t>
  </si>
  <si>
    <t>Ausgezeigte Gewalttaten</t>
  </si>
  <si>
    <t>Name</t>
  </si>
  <si>
    <t>Herr T. Schroor (Ton)</t>
  </si>
  <si>
    <t>Beigeordneter</t>
  </si>
  <si>
    <t>E-Mail:</t>
  </si>
  <si>
    <t>Übrige Region</t>
  </si>
  <si>
    <t>Gesamtherstellung: 'Onderzoek en Statistiek Groningen'</t>
  </si>
  <si>
    <t>Wie viele Einwohner hat Groningen? Wie viele Wohnungen gibt es?</t>
  </si>
  <si>
    <t xml:space="preserve">Wie hoch ist die Besucherzahl des Museums? Antworten auf </t>
  </si>
  <si>
    <t>Für weitere Informationen über die Stadt setzen Sie sich bitte</t>
  </si>
  <si>
    <t>Zahl der Einrichtungen Gemeinde</t>
  </si>
  <si>
    <t>'11-'12</t>
  </si>
  <si>
    <t>toeristische overnachtingen</t>
  </si>
  <si>
    <t>Nights guests</t>
  </si>
  <si>
    <t>Nächte Gäste</t>
  </si>
  <si>
    <t>bicycle parking facilities?</t>
  </si>
  <si>
    <t>parking facilities</t>
  </si>
  <si>
    <t>Ausgezeigte Wohnungseinbrüche</t>
  </si>
  <si>
    <t>Dhr. T. Schroor (Ton)</t>
  </si>
  <si>
    <t>Herr R. v.d. Schaaf (Roeland)</t>
  </si>
  <si>
    <t>Herr J. van Keulen (Joost)</t>
  </si>
  <si>
    <t>Mr. R. v.d. Schaaf (Roeland)</t>
  </si>
  <si>
    <t>Mr. J. van Keulen (Joost)</t>
  </si>
  <si>
    <t>'12-'13</t>
  </si>
  <si>
    <t>poort</t>
  </si>
  <si>
    <t>Oosterpoort</t>
  </si>
  <si>
    <t>Schouwburg, Kruithuis and</t>
  </si>
  <si>
    <t>Kreupelstraat 1,  Groningen</t>
  </si>
  <si>
    <t xml:space="preserve">de site van O&amp;S Groningen. Gegevens per buurt zijn te vinden </t>
  </si>
  <si>
    <t>in Gronometer, het digitale informatiesysteem van de gemeente.</t>
  </si>
  <si>
    <t xml:space="preserve">Voor meer cijfers zie de statistische informatie op  </t>
  </si>
  <si>
    <t xml:space="preserve">Municipality of Groningen or our website. You can find the </t>
  </si>
  <si>
    <t xml:space="preserve">mit dem Statistischen Büro in Verbindung oder besuchen sie </t>
  </si>
  <si>
    <t>Faltblatts.</t>
  </si>
  <si>
    <t xml:space="preserve">unsere Website. Die Anschrift finden Sie auf der Rückseite dieses </t>
  </si>
  <si>
    <t>Of which foreign students</t>
  </si>
  <si>
    <t>w.o. buitenlandse studenten</t>
  </si>
  <si>
    <t>wovon internationale Studenten</t>
  </si>
  <si>
    <t>Compatibiliteitsrapport voor kerncijfers 2014.xls</t>
  </si>
  <si>
    <t>Uitvoeren op 27-6-2014 16:25</t>
  </si>
  <si>
    <t>De volgende functies in deze werkmap worden niet ondersteund door eerdere versies van Excel. Deze functies gaan mogelijk verloren of werken niet correct als u deze werkmap opent in een eerdere versie van Excel of als u deze werkmap opslaat in een eerdere bestandsindeling.</t>
  </si>
  <si>
    <t>Gering kwaliteitsverlies</t>
  </si>
  <si>
    <t>Aantal exemplaren</t>
  </si>
  <si>
    <t>Versie</t>
  </si>
  <si>
    <t>Sommige formules in deze werkmap bevatten een koppeling naar andere werkmappen die zijn gesloten. Wanneer deze formules worden herberekend in eerdere versies van Excel terwijl de gekoppelde werkmappen zijn gesloten, kunnen in de resultaten niet meer dan 255 tekens worden geretourneerd.</t>
  </si>
  <si>
    <t>nl-dui-eng'!B26</t>
  </si>
  <si>
    <t>Excel 97-2003</t>
  </si>
  <si>
    <t>Een aantal cellen of stijlen in deze werkmap bevat opmaak die niet wordt ondersteund in de geselecteerde bestandsindeling. Deze opmaak wordt geconverteerd naar de meest overeenkomende opmaak die beschikbaar is.</t>
  </si>
  <si>
    <t>D66 (9)</t>
  </si>
  <si>
    <t>SP(6)</t>
  </si>
  <si>
    <t>PvdA(6)</t>
  </si>
  <si>
    <t>Groen Links(4)</t>
  </si>
  <si>
    <t>VVD(3)</t>
  </si>
  <si>
    <t>Stadspartij (3)</t>
  </si>
  <si>
    <t>CDA(3)</t>
  </si>
  <si>
    <t>Chr. Unie(2)</t>
  </si>
  <si>
    <t>Student en Stad(2)</t>
  </si>
  <si>
    <t>Partij vd Dieren(1)</t>
  </si>
  <si>
    <t xml:space="preserve">     % ownership (2012)</t>
  </si>
  <si>
    <t>Nederland:</t>
  </si>
  <si>
    <t>Niederlande:</t>
  </si>
  <si>
    <t>Holland:</t>
  </si>
  <si>
    <t>hbo (HHG)</t>
  </si>
  <si>
    <t>Noorderzon</t>
  </si>
  <si>
    <t>Festival 'Noorderzon'</t>
  </si>
  <si>
    <t>Uitrukken brandweer, prov. Groningen</t>
  </si>
  <si>
    <t>Quelle: CBS, Gemeinde Groningen</t>
  </si>
  <si>
    <t>Quelle: Gemeinde Groningen</t>
  </si>
  <si>
    <t>Quelle: VVV, NVB, Gemeinde Groningen</t>
  </si>
  <si>
    <t>Quelle: MKNN, RAV-G, Polizei</t>
  </si>
  <si>
    <t>Source: MKNN, RAV-G, Police,</t>
  </si>
  <si>
    <t>Source: VVV, NVB, municipality of Groningen</t>
  </si>
  <si>
    <t>Source: municipality of Groningen</t>
  </si>
  <si>
    <t>Source:  municipality of Groningen</t>
  </si>
  <si>
    <t>bron: CBS</t>
  </si>
  <si>
    <t>bron: CBS, gem. Groningen</t>
  </si>
  <si>
    <t>bron: O&amp;S Groningen, vestigingenregister</t>
  </si>
  <si>
    <t>bron: UWV werkbedrijf</t>
  </si>
  <si>
    <t>bron: DUO, Onderwijsinstellingen</t>
  </si>
  <si>
    <t>bron: gem. Groningen, BRP</t>
  </si>
  <si>
    <t>bron: O&amp;S Groningen</t>
  </si>
  <si>
    <t>bron: VVV, NVB, Theaters, WSR</t>
  </si>
  <si>
    <t>bron: SWP, Arriva, Airport eelde, CBS</t>
  </si>
  <si>
    <t>bron: MKNN, RAV-G, Politie</t>
  </si>
  <si>
    <t>bron: UMCG, Martini Ziekenhuis</t>
  </si>
  <si>
    <t>bron: O&amp;S Groningen, WOZ bestand</t>
  </si>
  <si>
    <t>bron: Stadsbeheer</t>
  </si>
  <si>
    <t>bron: gem. Groningen, CBS, Lisa</t>
  </si>
  <si>
    <t>Quelle: Bildungsamt, Schulen und Universität</t>
  </si>
  <si>
    <t>Source: Environmental services</t>
  </si>
  <si>
    <t>Mr. M. Gijsbertsen (Mattias)</t>
  </si>
  <si>
    <t>Mr. P.S. de Rook (Paul)</t>
  </si>
  <si>
    <t>Mr. P. Teesink (Peter)</t>
  </si>
  <si>
    <t>Herr M. Gijsbertsen (Mattias)</t>
  </si>
  <si>
    <t>Herr P.S. de Rook (Paul)</t>
  </si>
  <si>
    <t>Herr P. Teesink (Peter)</t>
  </si>
  <si>
    <t>Dhr. R. v.d. Schaaf (Roeland)</t>
  </si>
  <si>
    <t>Dhr. M. Gijsbertsen (Mattias)</t>
  </si>
  <si>
    <t>Dhr. J. van Keulen (Joost)</t>
  </si>
  <si>
    <t>Dhr. P.S. de Rook (Paul)</t>
  </si>
  <si>
    <t>Dhr. P. Teesink (Peter)</t>
  </si>
  <si>
    <t>&lt; 12 Stunden pro Woche</t>
  </si>
  <si>
    <t>Ab 12 Stunden pro Woche</t>
  </si>
  <si>
    <t>12 uur of meer per week</t>
  </si>
  <si>
    <t>Minder dan 12 uur per week</t>
  </si>
  <si>
    <t>12 hours and more a week</t>
  </si>
  <si>
    <t>Less than 12 hours a week</t>
  </si>
  <si>
    <t>'13-'14</t>
  </si>
  <si>
    <t>Groningen, oktober 2014</t>
  </si>
  <si>
    <t>P. den Oudsten (Peter)</t>
  </si>
  <si>
    <t>Groningen, january 2015</t>
  </si>
  <si>
    <t>Groningen, Januar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</si>
</sst>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 #,##0.0_-;_-* #,##0.0\-;_-* &quot;-&quot;??_-;_-@_-"/>
    <numFmt numFmtId="166" formatCode="_-* #,##0_-;_-* #,##0\-;_-* &quot;-&quot;??_-;_-@_-"/>
    <numFmt numFmtId="167" formatCode="#,##0.0"/>
    <numFmt numFmtId="168" formatCode="0.0%"/>
    <numFmt numFmtId="169" formatCode="&quot;F&quot;\ #,##0_-;&quot;F&quot;\ #,##0\-"/>
  </numFmts>
  <fonts count="28">
    <font>
      <sz val="10"/>
      <name val="Arial"/>
    </font>
    <font>
      <sz val="10"/>
      <name val="Arial"/>
    </font>
    <font>
      <sz val="10"/>
      <name val="Verdana"/>
      <family val="2"/>
    </font>
    <font>
      <b/>
      <sz val="7"/>
      <color indexed="10"/>
      <name val="Verdana"/>
      <family val="2"/>
    </font>
    <font>
      <sz val="7"/>
      <name val="Verdana"/>
      <family val="2"/>
    </font>
    <font>
      <i/>
      <sz val="7"/>
      <name val="Verdana"/>
      <family val="2"/>
    </font>
    <font>
      <i/>
      <sz val="9"/>
      <name val="Verdana"/>
      <family val="2"/>
    </font>
    <font>
      <u/>
      <sz val="10"/>
      <color indexed="12"/>
      <name val="Arial"/>
      <family val="2"/>
    </font>
    <font>
      <sz val="10"/>
      <name val="Univers Condensed"/>
      <family val="2"/>
    </font>
    <font>
      <sz val="8"/>
      <name val="Arial"/>
      <family val="2"/>
    </font>
    <font>
      <sz val="10"/>
      <name val="CG Times (W1)"/>
      <family val="1"/>
    </font>
    <font>
      <b/>
      <sz val="10"/>
      <name val="CG Times (W1)"/>
      <family val="1"/>
    </font>
    <font>
      <sz val="14"/>
      <name val="Univers Condensed"/>
      <family val="2"/>
    </font>
    <font>
      <b/>
      <sz val="11"/>
      <color indexed="10"/>
      <name val="Verdana"/>
      <family val="2"/>
    </font>
    <font>
      <sz val="8"/>
      <name val="Univers Condensed"/>
      <family val="2"/>
    </font>
    <font>
      <sz val="8"/>
      <name val="CG Times (W1)"/>
      <family val="1"/>
    </font>
    <font>
      <b/>
      <sz val="8"/>
      <name val="CG Times (W1)"/>
      <family val="1"/>
    </font>
    <font>
      <i/>
      <sz val="7"/>
      <name val="Univers Condensed"/>
      <family val="2"/>
    </font>
    <font>
      <b/>
      <sz val="36"/>
      <color indexed="10"/>
      <name val="Univers Condensed"/>
      <family val="2"/>
    </font>
    <font>
      <b/>
      <sz val="48"/>
      <color indexed="10"/>
      <name val="Univers Condensed"/>
      <family val="2"/>
    </font>
    <font>
      <sz val="48"/>
      <color indexed="10"/>
      <name val="Verdana"/>
      <family val="2"/>
    </font>
    <font>
      <b/>
      <sz val="40"/>
      <color indexed="10"/>
      <name val="Univers Condensed"/>
      <family val="2"/>
    </font>
    <font>
      <sz val="48"/>
      <name val="Arial"/>
      <family val="2"/>
    </font>
    <font>
      <b/>
      <sz val="10"/>
      <name val="Univers Condensed"/>
      <family val="2"/>
    </font>
    <font>
      <b/>
      <sz val="10"/>
      <name val="Arial"/>
      <family val="2"/>
    </font>
    <font>
      <sz val="10"/>
      <name val="CG Times"/>
    </font>
    <font>
      <b/>
      <sz val="18"/>
      <name val="Arial"/>
      <family val="2"/>
    </font>
    <font>
      <b/>
      <sz val="12"/>
      <name val="Arial"/>
      <family val="2"/>
    </font>
  </fonts>
  <fills count="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13"/>
        <bgColor indexed="9"/>
      </patternFill>
    </fill>
    <fill>
      <patternFill patternType="solid">
        <fgColor rgb="FF85FFFF"/>
        <bgColor indexed="64"/>
      </patternFill>
    </fill>
  </fills>
  <borders count="18">
    <border>
      <left/>
      <right/>
      <top/>
      <bottom/>
      <diagonal/>
    </border>
    <border>
      <left/>
      <right/>
      <top style="medium">
        <color indexed="10"/>
      </top>
      <bottom style="thin">
        <color indexed="10"/>
      </bottom>
      <diagonal/>
    </border>
    <border>
      <left/>
      <right/>
      <top/>
      <bottom style="medium">
        <color indexed="10"/>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style="thin">
        <color indexed="10"/>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double">
        <color indexed="0"/>
      </top>
      <bottom/>
      <diagonal/>
    </border>
    <border>
      <left/>
      <right/>
      <top/>
      <bottom style="thin">
        <color rgb="FFFF0000"/>
      </bottom>
      <diagonal/>
    </border>
  </borders>
  <cellStyleXfs count="14">
    <xf numFmtId="0" fontId="0" fillId="0" borderId="0"/>
    <xf numFmtId="0" fontId="7" fillId="0" borderId="0" applyNumberFormat="0" applyFill="0" applyBorder="0" applyAlignment="0" applyProtection="0">
      <alignment vertical="top"/>
      <protection locked="0"/>
    </xf>
    <xf numFmtId="164" fontId="1" fillId="0" borderId="0" applyFont="0" applyFill="0" applyBorder="0" applyAlignment="0" applyProtection="0"/>
    <xf numFmtId="0" fontId="25" fillId="0" borderId="0"/>
    <xf numFmtId="14" fontId="10" fillId="0" borderId="0" applyFont="0" applyFill="0" applyBorder="0" applyAlignment="0" applyProtection="0"/>
    <xf numFmtId="164" fontId="25" fillId="0" borderId="0" applyFont="0" applyFill="0" applyBorder="0" applyAlignment="0" applyProtection="0"/>
    <xf numFmtId="3" fontId="10" fillId="0" borderId="0" applyFont="0" applyFill="0" applyBorder="0" applyAlignment="0" applyProtection="0"/>
    <xf numFmtId="0" fontId="26" fillId="0" borderId="0" applyNumberFormat="0" applyFont="0" applyFill="0" applyAlignment="0" applyProtection="0"/>
    <xf numFmtId="0" fontId="27" fillId="0" borderId="0" applyNumberFormat="0" applyFont="0" applyFill="0" applyAlignment="0" applyProtection="0"/>
    <xf numFmtId="0" fontId="10" fillId="0" borderId="16" applyNumberFormat="0" applyFont="0" applyBorder="0" applyAlignment="0" applyProtection="0"/>
    <xf numFmtId="169" fontId="10" fillId="0" borderId="0" applyFont="0" applyFill="0" applyBorder="0" applyAlignment="0" applyProtection="0"/>
    <xf numFmtId="2" fontId="10" fillId="0" borderId="0" applyFont="0" applyFill="0" applyBorder="0" applyAlignment="0" applyProtection="0"/>
    <xf numFmtId="0" fontId="25" fillId="0" borderId="0"/>
    <xf numFmtId="9" fontId="1" fillId="0" borderId="0" applyFont="0" applyFill="0" applyBorder="0" applyAlignment="0" applyProtection="0"/>
  </cellStyleXfs>
  <cellXfs count="224">
    <xf numFmtId="0" fontId="0" fillId="0" borderId="0" xfId="0"/>
    <xf numFmtId="1" fontId="0" fillId="0" borderId="0" xfId="0" applyNumberFormat="1"/>
    <xf numFmtId="3" fontId="3" fillId="0" borderId="0" xfId="0" applyNumberFormat="1" applyFont="1" applyBorder="1"/>
    <xf numFmtId="3" fontId="4" fillId="0" borderId="0" xfId="2" applyNumberFormat="1" applyFont="1"/>
    <xf numFmtId="3" fontId="3" fillId="0" borderId="0" xfId="0" applyNumberFormat="1" applyFont="1"/>
    <xf numFmtId="3" fontId="4" fillId="2" borderId="1" xfId="0" quotePrefix="1" applyNumberFormat="1" applyFont="1" applyFill="1" applyBorder="1" applyAlignment="1">
      <alignment horizontal="left"/>
    </xf>
    <xf numFmtId="0" fontId="4" fillId="2" borderId="1" xfId="2" applyNumberFormat="1" applyFont="1" applyFill="1" applyBorder="1"/>
    <xf numFmtId="3" fontId="4" fillId="2" borderId="0" xfId="2" applyNumberFormat="1" applyFont="1" applyFill="1"/>
    <xf numFmtId="3" fontId="4" fillId="2" borderId="2" xfId="0" applyNumberFormat="1" applyFont="1" applyFill="1" applyBorder="1"/>
    <xf numFmtId="3" fontId="4" fillId="2" borderId="2" xfId="2" applyNumberFormat="1" applyFont="1" applyFill="1" applyBorder="1"/>
    <xf numFmtId="3" fontId="5" fillId="0" borderId="0" xfId="0" applyNumberFormat="1" applyFont="1"/>
    <xf numFmtId="3" fontId="5" fillId="0" borderId="0" xfId="0" applyNumberFormat="1" applyFont="1" applyBorder="1"/>
    <xf numFmtId="3" fontId="3" fillId="0" borderId="0" xfId="2" applyNumberFormat="1" applyFont="1"/>
    <xf numFmtId="3" fontId="6" fillId="0" borderId="0" xfId="2" applyNumberFormat="1" applyFont="1" applyAlignment="1">
      <alignment horizontal="right"/>
    </xf>
    <xf numFmtId="3" fontId="4" fillId="3" borderId="1" xfId="0" quotePrefix="1" applyNumberFormat="1" applyFont="1" applyFill="1" applyBorder="1" applyAlignment="1">
      <alignment horizontal="left"/>
    </xf>
    <xf numFmtId="0" fontId="4" fillId="3" borderId="1" xfId="2" applyNumberFormat="1" applyFont="1" applyFill="1" applyBorder="1"/>
    <xf numFmtId="3" fontId="4" fillId="3" borderId="0" xfId="0" applyNumberFormat="1" applyFont="1" applyFill="1" applyBorder="1"/>
    <xf numFmtId="3" fontId="4" fillId="3" borderId="0" xfId="2" applyNumberFormat="1" applyFont="1" applyFill="1"/>
    <xf numFmtId="3" fontId="4" fillId="3" borderId="2" xfId="0" applyNumberFormat="1" applyFont="1" applyFill="1" applyBorder="1"/>
    <xf numFmtId="3" fontId="4" fillId="3" borderId="2" xfId="2" applyNumberFormat="1" applyFont="1" applyFill="1" applyBorder="1"/>
    <xf numFmtId="3" fontId="4" fillId="3" borderId="0" xfId="0" applyNumberFormat="1" applyFont="1" applyFill="1"/>
    <xf numFmtId="3" fontId="4" fillId="3" borderId="1" xfId="2" applyNumberFormat="1" applyFont="1" applyFill="1" applyBorder="1"/>
    <xf numFmtId="3" fontId="4" fillId="3" borderId="0" xfId="0" applyNumberFormat="1" applyFont="1" applyFill="1" applyBorder="1" applyAlignment="1">
      <alignment horizontal="left"/>
    </xf>
    <xf numFmtId="3" fontId="4" fillId="3" borderId="1" xfId="2" applyNumberFormat="1" applyFont="1" applyFill="1" applyBorder="1" applyAlignment="1">
      <alignment horizontal="right"/>
    </xf>
    <xf numFmtId="3" fontId="4" fillId="3" borderId="1" xfId="0" applyNumberFormat="1" applyFont="1" applyFill="1" applyBorder="1" applyAlignment="1">
      <alignment horizontal="left"/>
    </xf>
    <xf numFmtId="3" fontId="5" fillId="0" borderId="0" xfId="2" applyNumberFormat="1" applyFont="1"/>
    <xf numFmtId="3" fontId="2" fillId="0" borderId="0" xfId="2" applyNumberFormat="1" applyFont="1" applyAlignment="1">
      <alignment horizontal="right"/>
    </xf>
    <xf numFmtId="3" fontId="4" fillId="4" borderId="1" xfId="0" quotePrefix="1" applyNumberFormat="1" applyFont="1" applyFill="1" applyBorder="1" applyAlignment="1">
      <alignment horizontal="left"/>
    </xf>
    <xf numFmtId="0" fontId="4" fillId="4" borderId="1" xfId="2" applyNumberFormat="1" applyFont="1" applyFill="1" applyBorder="1"/>
    <xf numFmtId="3" fontId="4" fillId="4" borderId="0" xfId="0" applyNumberFormat="1" applyFont="1" applyFill="1" applyBorder="1"/>
    <xf numFmtId="3" fontId="4" fillId="4" borderId="0" xfId="2" applyNumberFormat="1" applyFont="1" applyFill="1"/>
    <xf numFmtId="3" fontId="4" fillId="4" borderId="2" xfId="0" applyNumberFormat="1" applyFont="1" applyFill="1" applyBorder="1"/>
    <xf numFmtId="3" fontId="4" fillId="4" borderId="2" xfId="2" applyNumberFormat="1" applyFont="1" applyFill="1" applyBorder="1"/>
    <xf numFmtId="3" fontId="4" fillId="4" borderId="0" xfId="0" applyNumberFormat="1" applyFont="1" applyFill="1" applyAlignment="1">
      <alignment vertical="top" wrapText="1"/>
    </xf>
    <xf numFmtId="3" fontId="4" fillId="4" borderId="0" xfId="0" applyNumberFormat="1" applyFont="1" applyFill="1"/>
    <xf numFmtId="3" fontId="4" fillId="4" borderId="0" xfId="0" applyNumberFormat="1" applyFont="1" applyFill="1" applyBorder="1" applyAlignment="1">
      <alignment horizontal="left"/>
    </xf>
    <xf numFmtId="3" fontId="4" fillId="4" borderId="1" xfId="2" applyNumberFormat="1" applyFont="1" applyFill="1" applyBorder="1" applyAlignment="1">
      <alignment horizontal="right"/>
    </xf>
    <xf numFmtId="167" fontId="4" fillId="4" borderId="2" xfId="2" applyNumberFormat="1" applyFont="1" applyFill="1" applyBorder="1"/>
    <xf numFmtId="3" fontId="4" fillId="4" borderId="1" xfId="2" applyNumberFormat="1" applyFont="1" applyFill="1" applyBorder="1"/>
    <xf numFmtId="167" fontId="4" fillId="3" borderId="2" xfId="2" applyNumberFormat="1" applyFont="1" applyFill="1" applyBorder="1"/>
    <xf numFmtId="3" fontId="4" fillId="4" borderId="0" xfId="0" applyNumberFormat="1" applyFont="1" applyFill="1" applyAlignment="1">
      <alignment wrapText="1"/>
    </xf>
    <xf numFmtId="3" fontId="4" fillId="3" borderId="0" xfId="2" applyNumberFormat="1" applyFont="1" applyFill="1" applyAlignment="1">
      <alignment vertical="top"/>
    </xf>
    <xf numFmtId="3" fontId="4" fillId="4" borderId="0" xfId="2" applyNumberFormat="1" applyFont="1" applyFill="1" applyAlignment="1">
      <alignment horizontal="right"/>
    </xf>
    <xf numFmtId="3" fontId="4" fillId="0" borderId="0" xfId="2" applyNumberFormat="1" applyFont="1" applyAlignment="1">
      <alignment horizontal="left"/>
    </xf>
    <xf numFmtId="3" fontId="4" fillId="2" borderId="2" xfId="0" applyNumberFormat="1" applyFont="1" applyFill="1" applyBorder="1" applyAlignment="1">
      <alignment vertical="center"/>
    </xf>
    <xf numFmtId="3" fontId="4" fillId="2" borderId="2" xfId="2" applyNumberFormat="1" applyFont="1" applyFill="1" applyBorder="1" applyAlignment="1">
      <alignment vertical="center"/>
    </xf>
    <xf numFmtId="3" fontId="4" fillId="3" borderId="2" xfId="2" applyNumberFormat="1" applyFont="1" applyFill="1" applyBorder="1" applyAlignment="1">
      <alignment vertical="top"/>
    </xf>
    <xf numFmtId="3" fontId="4" fillId="3" borderId="2" xfId="2" applyNumberFormat="1" applyFont="1" applyFill="1" applyBorder="1" applyAlignment="1">
      <alignment horizontal="right" vertical="top"/>
    </xf>
    <xf numFmtId="3" fontId="4" fillId="4" borderId="2" xfId="0" applyNumberFormat="1" applyFont="1" applyFill="1" applyBorder="1" applyAlignment="1">
      <alignment vertical="top"/>
    </xf>
    <xf numFmtId="3" fontId="4" fillId="4" borderId="2" xfId="2" applyNumberFormat="1" applyFont="1" applyFill="1" applyBorder="1" applyAlignment="1">
      <alignment vertical="top"/>
    </xf>
    <xf numFmtId="3" fontId="4" fillId="4" borderId="0" xfId="2" applyNumberFormat="1" applyFont="1" applyFill="1" applyAlignment="1">
      <alignment vertical="top"/>
    </xf>
    <xf numFmtId="3" fontId="4" fillId="3" borderId="0" xfId="2" applyNumberFormat="1" applyFont="1" applyFill="1" applyAlignment="1">
      <alignment horizontal="right"/>
    </xf>
    <xf numFmtId="3" fontId="4" fillId="4" borderId="2" xfId="2" applyNumberFormat="1" applyFont="1" applyFill="1" applyBorder="1" applyAlignment="1">
      <alignment horizontal="right" vertical="top"/>
    </xf>
    <xf numFmtId="3" fontId="4" fillId="3" borderId="0" xfId="2" applyNumberFormat="1" applyFont="1" applyFill="1" applyAlignment="1">
      <alignment vertical="center"/>
    </xf>
    <xf numFmtId="3" fontId="4" fillId="4" borderId="0" xfId="0" applyNumberFormat="1" applyFont="1" applyFill="1" applyAlignment="1">
      <alignment vertical="center" wrapText="1"/>
    </xf>
    <xf numFmtId="3" fontId="4" fillId="4" borderId="0" xfId="2" applyNumberFormat="1" applyFont="1" applyFill="1" applyAlignment="1">
      <alignment vertical="center"/>
    </xf>
    <xf numFmtId="3" fontId="4" fillId="0" borderId="0" xfId="2" quotePrefix="1" applyNumberFormat="1" applyFont="1" applyAlignment="1">
      <alignment horizontal="left"/>
    </xf>
    <xf numFmtId="3" fontId="3" fillId="0" borderId="0" xfId="2" quotePrefix="1" applyNumberFormat="1" applyFont="1" applyAlignment="1">
      <alignment horizontal="left"/>
    </xf>
    <xf numFmtId="3" fontId="5" fillId="0" borderId="0" xfId="0" quotePrefix="1" applyNumberFormat="1" applyFont="1" applyAlignment="1">
      <alignment horizontal="left"/>
    </xf>
    <xf numFmtId="0" fontId="8" fillId="0" borderId="0" xfId="0" applyFont="1"/>
    <xf numFmtId="0" fontId="8" fillId="5" borderId="0" xfId="0" applyFont="1" applyFill="1"/>
    <xf numFmtId="0" fontId="10" fillId="0" borderId="3" xfId="0" applyFont="1" applyBorder="1"/>
    <xf numFmtId="0" fontId="10" fillId="0" borderId="4" xfId="0" applyFont="1" applyBorder="1"/>
    <xf numFmtId="0" fontId="10" fillId="0" borderId="0" xfId="0" applyFont="1" applyBorder="1"/>
    <xf numFmtId="0" fontId="11" fillId="0" borderId="0" xfId="0" applyFont="1" applyBorder="1"/>
    <xf numFmtId="0" fontId="11" fillId="0" borderId="3" xfId="0" applyFont="1" applyBorder="1"/>
    <xf numFmtId="0" fontId="11" fillId="0" borderId="4" xfId="0" applyFont="1" applyBorder="1"/>
    <xf numFmtId="0" fontId="8" fillId="0" borderId="3" xfId="0" applyFont="1" applyBorder="1"/>
    <xf numFmtId="0" fontId="8" fillId="0" borderId="0" xfId="0" applyFont="1" applyBorder="1"/>
    <xf numFmtId="0" fontId="8" fillId="0" borderId="0" xfId="0" quotePrefix="1" applyFont="1" applyBorder="1" applyAlignment="1">
      <alignment horizontal="left" vertical="top"/>
    </xf>
    <xf numFmtId="0" fontId="8" fillId="0" borderId="4" xfId="0" applyFont="1" applyBorder="1"/>
    <xf numFmtId="0" fontId="12" fillId="0" borderId="0" xfId="0" quotePrefix="1" applyFont="1" applyAlignment="1">
      <alignment horizontal="left"/>
    </xf>
    <xf numFmtId="3" fontId="13" fillId="0" borderId="0" xfId="0" applyNumberFormat="1" applyFont="1"/>
    <xf numFmtId="3" fontId="14" fillId="0" borderId="0" xfId="0" quotePrefix="1" applyNumberFormat="1" applyFont="1" applyAlignment="1">
      <alignment horizontal="right"/>
    </xf>
    <xf numFmtId="0" fontId="14" fillId="0" borderId="0" xfId="0" applyFont="1"/>
    <xf numFmtId="3" fontId="14" fillId="6" borderId="0" xfId="0" applyNumberFormat="1" applyFont="1" applyFill="1" applyAlignment="1">
      <alignment horizontal="right"/>
    </xf>
    <xf numFmtId="166" fontId="14" fillId="5" borderId="0" xfId="2" applyNumberFormat="1" applyFont="1" applyFill="1"/>
    <xf numFmtId="165" fontId="14" fillId="5" borderId="0" xfId="2" applyNumberFormat="1" applyFont="1" applyFill="1"/>
    <xf numFmtId="166" fontId="14" fillId="0" borderId="0" xfId="2" applyNumberFormat="1" applyFont="1"/>
    <xf numFmtId="165" fontId="14" fillId="0" borderId="0" xfId="2" applyNumberFormat="1" applyFont="1"/>
    <xf numFmtId="166" fontId="14" fillId="0" borderId="0" xfId="2" applyNumberFormat="1" applyFont="1" applyFill="1"/>
    <xf numFmtId="165" fontId="14" fillId="0" borderId="0" xfId="2" applyNumberFormat="1" applyFont="1" applyFill="1"/>
    <xf numFmtId="0" fontId="9" fillId="0" borderId="0" xfId="0" applyFont="1"/>
    <xf numFmtId="0" fontId="14" fillId="0" borderId="0" xfId="0" applyFont="1" applyAlignment="1">
      <alignment horizontal="right" vertical="top"/>
    </xf>
    <xf numFmtId="0" fontId="14" fillId="0" borderId="3" xfId="0" applyFont="1" applyBorder="1"/>
    <xf numFmtId="0" fontId="14" fillId="0" borderId="0" xfId="0" applyFont="1" applyBorder="1"/>
    <xf numFmtId="0" fontId="14" fillId="0" borderId="0" xfId="0" applyFont="1" applyBorder="1" applyAlignment="1">
      <alignment horizontal="right"/>
    </xf>
    <xf numFmtId="0" fontId="14" fillId="0" borderId="4" xfId="0" applyFont="1" applyBorder="1"/>
    <xf numFmtId="0" fontId="15" fillId="0" borderId="3" xfId="0" applyFont="1" applyBorder="1"/>
    <xf numFmtId="0" fontId="15" fillId="0" borderId="4" xfId="0" applyFont="1" applyBorder="1"/>
    <xf numFmtId="0" fontId="15" fillId="0" borderId="4" xfId="0" applyFont="1" applyBorder="1" applyAlignment="1">
      <alignment horizontal="right" vertical="top"/>
    </xf>
    <xf numFmtId="3" fontId="15" fillId="0" borderId="0" xfId="2" applyNumberFormat="1" applyFont="1" applyBorder="1" applyAlignment="1">
      <alignment vertical="top"/>
    </xf>
    <xf numFmtId="3" fontId="9" fillId="0" borderId="0" xfId="2" applyNumberFormat="1" applyFont="1" applyAlignment="1">
      <alignment wrapText="1"/>
    </xf>
    <xf numFmtId="3" fontId="16" fillId="0" borderId="4" xfId="2" applyNumberFormat="1" applyFont="1" applyBorder="1" applyAlignment="1">
      <alignment vertical="top"/>
    </xf>
    <xf numFmtId="3" fontId="13" fillId="0" borderId="0" xfId="0" quotePrefix="1" applyNumberFormat="1" applyFont="1" applyAlignment="1">
      <alignment horizontal="left"/>
    </xf>
    <xf numFmtId="3" fontId="4" fillId="3" borderId="0" xfId="2" quotePrefix="1" applyNumberFormat="1" applyFont="1" applyFill="1" applyAlignment="1">
      <alignment horizontal="left"/>
    </xf>
    <xf numFmtId="3" fontId="5" fillId="0" borderId="0" xfId="0" applyNumberFormat="1" applyFont="1" applyAlignment="1">
      <alignment horizontal="left"/>
    </xf>
    <xf numFmtId="3" fontId="4" fillId="3" borderId="0" xfId="0" quotePrefix="1" applyNumberFormat="1" applyFont="1" applyFill="1" applyAlignment="1">
      <alignment horizontal="left"/>
    </xf>
    <xf numFmtId="3" fontId="4" fillId="3" borderId="2" xfId="0" quotePrefix="1" applyNumberFormat="1" applyFont="1" applyFill="1" applyBorder="1" applyAlignment="1">
      <alignment horizontal="left"/>
    </xf>
    <xf numFmtId="3" fontId="4" fillId="3" borderId="0" xfId="0" quotePrefix="1" applyNumberFormat="1" applyFont="1" applyFill="1" applyAlignment="1">
      <alignment horizontal="left" wrapText="1"/>
    </xf>
    <xf numFmtId="3" fontId="4" fillId="3" borderId="0" xfId="2" quotePrefix="1" applyNumberFormat="1" applyFont="1" applyFill="1" applyAlignment="1">
      <alignment horizontal="left" vertical="top"/>
    </xf>
    <xf numFmtId="3" fontId="4" fillId="4" borderId="0" xfId="2" quotePrefix="1" applyNumberFormat="1" applyFont="1" applyFill="1" applyAlignment="1">
      <alignment horizontal="left"/>
    </xf>
    <xf numFmtId="3" fontId="4" fillId="3" borderId="0" xfId="0" applyNumberFormat="1" applyFont="1" applyFill="1" applyAlignment="1">
      <alignment vertical="center"/>
    </xf>
    <xf numFmtId="3" fontId="4" fillId="3" borderId="0" xfId="0" quotePrefix="1" applyNumberFormat="1" applyFont="1" applyFill="1" applyAlignment="1">
      <alignment horizontal="left" vertical="center"/>
    </xf>
    <xf numFmtId="3" fontId="4" fillId="3" borderId="2" xfId="0" applyNumberFormat="1" applyFont="1" applyFill="1" applyBorder="1" applyAlignment="1">
      <alignment vertical="center"/>
    </xf>
    <xf numFmtId="3" fontId="4" fillId="3" borderId="2" xfId="2" applyNumberFormat="1" applyFont="1" applyFill="1" applyBorder="1" applyAlignment="1">
      <alignment vertical="center"/>
    </xf>
    <xf numFmtId="3" fontId="4" fillId="3" borderId="0" xfId="2" applyNumberFormat="1" applyFont="1" applyFill="1" applyAlignment="1">
      <alignment horizontal="left" vertical="top"/>
    </xf>
    <xf numFmtId="3" fontId="4" fillId="4" borderId="0" xfId="0" quotePrefix="1" applyNumberFormat="1" applyFont="1" applyFill="1" applyAlignment="1">
      <alignment horizontal="left"/>
    </xf>
    <xf numFmtId="3" fontId="3" fillId="0" borderId="0" xfId="0" quotePrefix="1" applyNumberFormat="1" applyFont="1" applyAlignment="1">
      <alignment horizontal="left"/>
    </xf>
    <xf numFmtId="3" fontId="0" fillId="0" borderId="0" xfId="0" applyNumberFormat="1"/>
    <xf numFmtId="0" fontId="4" fillId="3" borderId="1" xfId="0" quotePrefix="1" applyNumberFormat="1" applyFont="1" applyFill="1" applyBorder="1" applyAlignment="1">
      <alignment horizontal="right" vertical="center"/>
    </xf>
    <xf numFmtId="3" fontId="4" fillId="4" borderId="2" xfId="0" quotePrefix="1" applyNumberFormat="1" applyFont="1" applyFill="1" applyBorder="1" applyAlignment="1">
      <alignment horizontal="left"/>
    </xf>
    <xf numFmtId="3" fontId="4" fillId="4" borderId="1" xfId="0" applyNumberFormat="1" applyFont="1" applyFill="1" applyBorder="1" applyAlignment="1">
      <alignment horizontal="left"/>
    </xf>
    <xf numFmtId="3" fontId="4" fillId="4" borderId="2" xfId="0" quotePrefix="1" applyNumberFormat="1" applyFont="1" applyFill="1" applyBorder="1" applyAlignment="1">
      <alignment horizontal="right"/>
    </xf>
    <xf numFmtId="0" fontId="4" fillId="4" borderId="1" xfId="0" quotePrefix="1" applyNumberFormat="1" applyFont="1" applyFill="1" applyBorder="1" applyAlignment="1">
      <alignment horizontal="right"/>
    </xf>
    <xf numFmtId="0" fontId="4" fillId="4" borderId="1" xfId="0" applyNumberFormat="1" applyFont="1" applyFill="1" applyBorder="1" applyAlignment="1">
      <alignment horizontal="right"/>
    </xf>
    <xf numFmtId="3" fontId="3" fillId="0" borderId="0" xfId="0" applyNumberFormat="1" applyFont="1" applyAlignment="1">
      <alignment horizontal="left"/>
    </xf>
    <xf numFmtId="3" fontId="5" fillId="4" borderId="0" xfId="2" applyNumberFormat="1" applyFont="1" applyFill="1"/>
    <xf numFmtId="3" fontId="5" fillId="0" borderId="0" xfId="2" quotePrefix="1" applyNumberFormat="1" applyFont="1" applyAlignment="1">
      <alignment horizontal="left"/>
    </xf>
    <xf numFmtId="0" fontId="4" fillId="4" borderId="5" xfId="2" applyNumberFormat="1" applyFont="1" applyFill="1" applyBorder="1"/>
    <xf numFmtId="3" fontId="4" fillId="4" borderId="5" xfId="2" applyNumberFormat="1" applyFont="1" applyFill="1" applyBorder="1" applyAlignment="1">
      <alignment vertical="top"/>
    </xf>
    <xf numFmtId="0" fontId="4" fillId="4" borderId="0" xfId="2" applyNumberFormat="1" applyFont="1" applyFill="1" applyBorder="1"/>
    <xf numFmtId="3" fontId="4" fillId="4" borderId="0" xfId="2" applyNumberFormat="1" applyFont="1" applyFill="1" applyBorder="1"/>
    <xf numFmtId="168" fontId="4" fillId="4" borderId="0" xfId="2" applyNumberFormat="1" applyFont="1" applyFill="1" applyAlignment="1">
      <alignment horizontal="right"/>
    </xf>
    <xf numFmtId="3" fontId="4" fillId="4" borderId="0" xfId="2" applyNumberFormat="1" applyFont="1" applyFill="1" applyAlignment="1">
      <alignment horizontal="left"/>
    </xf>
    <xf numFmtId="3" fontId="4" fillId="4" borderId="1" xfId="2" quotePrefix="1" applyNumberFormat="1" applyFont="1" applyFill="1" applyBorder="1" applyAlignment="1">
      <alignment horizontal="left"/>
    </xf>
    <xf numFmtId="1" fontId="4" fillId="2" borderId="1" xfId="0" quotePrefix="1" applyNumberFormat="1" applyFont="1" applyFill="1" applyBorder="1" applyAlignment="1">
      <alignment horizontal="right"/>
    </xf>
    <xf numFmtId="3" fontId="4" fillId="2" borderId="0" xfId="2" applyNumberFormat="1" applyFont="1" applyFill="1" applyBorder="1" applyAlignment="1"/>
    <xf numFmtId="3" fontId="4" fillId="0" borderId="0" xfId="2" quotePrefix="1" applyNumberFormat="1" applyFont="1" applyAlignment="1">
      <alignment horizontal="right"/>
    </xf>
    <xf numFmtId="3" fontId="4" fillId="3" borderId="0" xfId="2" applyNumberFormat="1" applyFont="1" applyFill="1" applyAlignment="1">
      <alignment horizontal="right" vertical="center"/>
    </xf>
    <xf numFmtId="0" fontId="0" fillId="0" borderId="0" xfId="0" applyAlignment="1">
      <alignment horizontal="center" vertical="center"/>
    </xf>
    <xf numFmtId="3" fontId="4" fillId="4" borderId="0" xfId="0" applyNumberFormat="1" applyFont="1" applyFill="1" applyBorder="1" applyAlignment="1"/>
    <xf numFmtId="3" fontId="4" fillId="3" borderId="0" xfId="2" quotePrefix="1" applyNumberFormat="1" applyFont="1" applyFill="1" applyBorder="1" applyAlignment="1">
      <alignment horizontal="left"/>
    </xf>
    <xf numFmtId="0" fontId="4" fillId="3" borderId="0" xfId="2" applyNumberFormat="1" applyFont="1" applyFill="1" applyBorder="1" applyAlignment="1"/>
    <xf numFmtId="3" fontId="4" fillId="3" borderId="0" xfId="2" applyNumberFormat="1" applyFont="1" applyFill="1" applyBorder="1"/>
    <xf numFmtId="3" fontId="4" fillId="3" borderId="6" xfId="0" applyNumberFormat="1" applyFont="1" applyFill="1" applyBorder="1"/>
    <xf numFmtId="3" fontId="4" fillId="3" borderId="6" xfId="2" applyNumberFormat="1" applyFont="1" applyFill="1" applyBorder="1"/>
    <xf numFmtId="3" fontId="8" fillId="0" borderId="0" xfId="2" applyNumberFormat="1" applyFont="1"/>
    <xf numFmtId="0" fontId="8" fillId="0" borderId="0" xfId="0" quotePrefix="1" applyFont="1" applyAlignment="1">
      <alignment horizontal="left"/>
    </xf>
    <xf numFmtId="3" fontId="4" fillId="4" borderId="2" xfId="2" applyNumberFormat="1" applyFont="1" applyFill="1" applyBorder="1" applyAlignment="1">
      <alignment horizontal="left"/>
    </xf>
    <xf numFmtId="3" fontId="4" fillId="3" borderId="2" xfId="0" applyNumberFormat="1" applyFont="1" applyFill="1" applyBorder="1" applyAlignment="1">
      <alignment horizontal="right"/>
    </xf>
    <xf numFmtId="3" fontId="4" fillId="3" borderId="2" xfId="0" applyNumberFormat="1" applyFont="1" applyFill="1" applyBorder="1" applyAlignment="1">
      <alignment horizontal="left"/>
    </xf>
    <xf numFmtId="3" fontId="8" fillId="0" borderId="0" xfId="2" applyNumberFormat="1" applyFont="1" applyAlignment="1">
      <alignment vertical="top"/>
    </xf>
    <xf numFmtId="3" fontId="4" fillId="3" borderId="0" xfId="2" applyNumberFormat="1" applyFont="1" applyFill="1" applyAlignment="1">
      <alignment horizontal="left" vertical="center"/>
    </xf>
    <xf numFmtId="3" fontId="4" fillId="4" borderId="0" xfId="2" applyNumberFormat="1" applyFont="1" applyFill="1" applyAlignment="1">
      <alignment horizontal="right" vertical="top"/>
    </xf>
    <xf numFmtId="3" fontId="4" fillId="3" borderId="0" xfId="2" applyNumberFormat="1" applyFont="1" applyFill="1" applyAlignment="1">
      <alignment horizontal="right" vertical="top"/>
    </xf>
    <xf numFmtId="167" fontId="4" fillId="0" borderId="0" xfId="2" applyNumberFormat="1" applyFont="1"/>
    <xf numFmtId="3" fontId="23" fillId="0" borderId="0" xfId="2" applyNumberFormat="1" applyFont="1" applyBorder="1"/>
    <xf numFmtId="3" fontId="8" fillId="0" borderId="0" xfId="2" applyNumberFormat="1" applyFont="1" applyBorder="1"/>
    <xf numFmtId="3" fontId="4" fillId="7" borderId="1" xfId="0" quotePrefix="1" applyNumberFormat="1" applyFont="1" applyFill="1" applyBorder="1" applyAlignment="1">
      <alignment horizontal="left"/>
    </xf>
    <xf numFmtId="0" fontId="4" fillId="7" borderId="1" xfId="2" applyNumberFormat="1" applyFont="1" applyFill="1" applyBorder="1"/>
    <xf numFmtId="3" fontId="4" fillId="7" borderId="0" xfId="0" applyNumberFormat="1" applyFont="1" applyFill="1" applyBorder="1"/>
    <xf numFmtId="3" fontId="4" fillId="7" borderId="0" xfId="2" applyNumberFormat="1" applyFont="1" applyFill="1" applyBorder="1"/>
    <xf numFmtId="3" fontId="4" fillId="7" borderId="0" xfId="2" applyNumberFormat="1" applyFont="1" applyFill="1" applyBorder="1" applyAlignment="1">
      <alignment horizontal="right"/>
    </xf>
    <xf numFmtId="3" fontId="4" fillId="7" borderId="2" xfId="0" applyNumberFormat="1" applyFont="1" applyFill="1" applyBorder="1"/>
    <xf numFmtId="3" fontId="4" fillId="7" borderId="2" xfId="2" applyNumberFormat="1" applyFont="1" applyFill="1" applyBorder="1"/>
    <xf numFmtId="3" fontId="4" fillId="7" borderId="0" xfId="2" applyNumberFormat="1" applyFont="1" applyFill="1"/>
    <xf numFmtId="3" fontId="4" fillId="7" borderId="0" xfId="0" applyNumberFormat="1" applyFont="1" applyFill="1" applyBorder="1" applyAlignment="1">
      <alignment horizontal="center"/>
    </xf>
    <xf numFmtId="3" fontId="4" fillId="7" borderId="0" xfId="0" applyNumberFormat="1" applyFont="1" applyFill="1" applyBorder="1" applyAlignment="1"/>
    <xf numFmtId="3" fontId="4" fillId="7" borderId="0" xfId="0" applyNumberFormat="1" applyFont="1" applyFill="1"/>
    <xf numFmtId="3" fontId="4" fillId="7" borderId="0" xfId="0" applyNumberFormat="1" applyFont="1" applyFill="1" applyAlignment="1">
      <alignment wrapText="1"/>
    </xf>
    <xf numFmtId="3" fontId="4" fillId="7" borderId="0" xfId="0" quotePrefix="1" applyNumberFormat="1" applyFont="1" applyFill="1" applyAlignment="1">
      <alignment horizontal="left"/>
    </xf>
    <xf numFmtId="3" fontId="5" fillId="7" borderId="0" xfId="2" applyNumberFormat="1" applyFont="1" applyFill="1"/>
    <xf numFmtId="3" fontId="4" fillId="7" borderId="0" xfId="2" quotePrefix="1" applyNumberFormat="1" applyFont="1" applyFill="1" applyAlignment="1">
      <alignment horizontal="left"/>
    </xf>
    <xf numFmtId="168" fontId="17" fillId="7" borderId="0" xfId="2" applyNumberFormat="1" applyFont="1" applyFill="1" applyBorder="1" applyAlignment="1">
      <alignment horizontal="right"/>
    </xf>
    <xf numFmtId="0" fontId="4" fillId="7" borderId="1" xfId="2" quotePrefix="1" applyNumberFormat="1" applyFont="1" applyFill="1" applyBorder="1" applyAlignment="1">
      <alignment horizontal="right"/>
    </xf>
    <xf numFmtId="3" fontId="4" fillId="7" borderId="0" xfId="2" applyNumberFormat="1" applyFont="1" applyFill="1" applyAlignment="1">
      <alignment horizontal="right"/>
    </xf>
    <xf numFmtId="3" fontId="4" fillId="7" borderId="1" xfId="0" applyNumberFormat="1" applyFont="1" applyFill="1" applyBorder="1" applyAlignment="1">
      <alignment horizontal="left"/>
    </xf>
    <xf numFmtId="3" fontId="4" fillId="7" borderId="0" xfId="0" applyNumberFormat="1" applyFont="1" applyFill="1" applyAlignment="1">
      <alignment horizontal="left"/>
    </xf>
    <xf numFmtId="3" fontId="4" fillId="7" borderId="0" xfId="0" applyNumberFormat="1" applyFont="1" applyFill="1" applyBorder="1" applyAlignment="1">
      <alignment vertical="top"/>
    </xf>
    <xf numFmtId="3" fontId="4" fillId="7" borderId="0" xfId="2" applyNumberFormat="1" applyFont="1" applyFill="1" applyBorder="1" applyAlignment="1">
      <alignment horizontal="right" vertical="top"/>
    </xf>
    <xf numFmtId="3" fontId="4" fillId="7" borderId="2" xfId="0" quotePrefix="1" applyNumberFormat="1" applyFont="1" applyFill="1" applyBorder="1" applyAlignment="1">
      <alignment horizontal="left" vertical="center"/>
    </xf>
    <xf numFmtId="3" fontId="4" fillId="7" borderId="2" xfId="2" applyNumberFormat="1" applyFont="1" applyFill="1" applyBorder="1" applyAlignment="1">
      <alignment vertical="top"/>
    </xf>
    <xf numFmtId="3" fontId="4" fillId="7" borderId="0" xfId="0" applyNumberFormat="1" applyFont="1" applyFill="1" applyAlignment="1">
      <alignment vertical="center"/>
    </xf>
    <xf numFmtId="3" fontId="4" fillId="7" borderId="0" xfId="2" applyNumberFormat="1" applyFont="1" applyFill="1" applyAlignment="1">
      <alignment vertical="center"/>
    </xf>
    <xf numFmtId="3" fontId="4" fillId="7" borderId="2" xfId="0" applyNumberFormat="1" applyFont="1" applyFill="1" applyBorder="1" applyAlignment="1">
      <alignment vertical="center"/>
    </xf>
    <xf numFmtId="3" fontId="4" fillId="7" borderId="2" xfId="2" applyNumberFormat="1" applyFont="1" applyFill="1" applyBorder="1" applyAlignment="1">
      <alignment vertical="center"/>
    </xf>
    <xf numFmtId="3" fontId="4" fillId="7" borderId="1" xfId="2" applyNumberFormat="1" applyFont="1" applyFill="1" applyBorder="1"/>
    <xf numFmtId="3" fontId="4" fillId="7" borderId="0" xfId="2" applyNumberFormat="1" applyFont="1" applyFill="1" applyAlignment="1">
      <alignment horizontal="left"/>
    </xf>
    <xf numFmtId="3" fontId="4" fillId="7" borderId="0" xfId="0" quotePrefix="1" applyNumberFormat="1" applyFont="1" applyFill="1" applyAlignment="1">
      <alignment horizontal="left" vertical="center"/>
    </xf>
    <xf numFmtId="3" fontId="4" fillId="7" borderId="0" xfId="2" applyNumberFormat="1" applyFont="1" applyFill="1" applyAlignment="1">
      <alignment horizontal="right" vertical="center"/>
    </xf>
    <xf numFmtId="3" fontId="4" fillId="7" borderId="0" xfId="2" applyNumberFormat="1" applyFont="1" applyFill="1" applyAlignment="1">
      <alignment vertical="top"/>
    </xf>
    <xf numFmtId="3" fontId="4" fillId="7" borderId="0" xfId="2" applyNumberFormat="1" applyFont="1" applyFill="1" applyAlignment="1">
      <alignment horizontal="right" vertical="top"/>
    </xf>
    <xf numFmtId="3" fontId="4" fillId="7" borderId="0" xfId="0" applyNumberFormat="1" applyFont="1" applyFill="1" applyAlignment="1">
      <alignment vertical="center" wrapText="1"/>
    </xf>
    <xf numFmtId="3" fontId="4" fillId="7" borderId="0" xfId="0" applyNumberFormat="1" applyFont="1" applyFill="1" applyAlignment="1">
      <alignment vertical="top" wrapText="1"/>
    </xf>
    <xf numFmtId="3" fontId="4" fillId="7" borderId="0" xfId="0" quotePrefix="1" applyNumberFormat="1" applyFont="1" applyFill="1" applyAlignment="1">
      <alignment horizontal="left" wrapText="1"/>
    </xf>
    <xf numFmtId="167" fontId="4" fillId="7" borderId="2" xfId="2" applyNumberFormat="1" applyFont="1" applyFill="1" applyBorder="1"/>
    <xf numFmtId="0" fontId="24" fillId="0" borderId="0" xfId="0" applyNumberFormat="1" applyFont="1" applyAlignment="1">
      <alignment vertical="top" wrapText="1"/>
    </xf>
    <xf numFmtId="0" fontId="0" fillId="0" borderId="0" xfId="0" applyNumberFormat="1" applyAlignment="1">
      <alignment vertical="top" wrapText="1"/>
    </xf>
    <xf numFmtId="0" fontId="0" fillId="0" borderId="8" xfId="0" applyNumberFormat="1" applyBorder="1" applyAlignment="1">
      <alignment vertical="top" wrapText="1"/>
    </xf>
    <xf numFmtId="0" fontId="0" fillId="0" borderId="7" xfId="0" applyNumberFormat="1" applyBorder="1" applyAlignment="1">
      <alignment vertical="top" wrapText="1"/>
    </xf>
    <xf numFmtId="0" fontId="0" fillId="0" borderId="11" xfId="0" applyNumberFormat="1" applyBorder="1" applyAlignment="1">
      <alignment vertical="top" wrapText="1"/>
    </xf>
    <xf numFmtId="0" fontId="0" fillId="0" borderId="10" xfId="0" applyNumberFormat="1" applyBorder="1" applyAlignment="1">
      <alignment vertical="top" wrapText="1"/>
    </xf>
    <xf numFmtId="0" fontId="0" fillId="0" borderId="13" xfId="0" applyNumberFormat="1" applyBorder="1" applyAlignment="1">
      <alignment vertical="top" wrapText="1"/>
    </xf>
    <xf numFmtId="0" fontId="0" fillId="0" borderId="14" xfId="0" applyNumberFormat="1" applyBorder="1" applyAlignment="1">
      <alignment vertical="top" wrapText="1"/>
    </xf>
    <xf numFmtId="0" fontId="2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7" xfId="0" applyNumberFormat="1" applyBorder="1" applyAlignment="1">
      <alignment horizontal="center" vertical="top" wrapText="1"/>
    </xf>
    <xf numFmtId="0" fontId="0" fillId="0" borderId="9" xfId="0" applyNumberFormat="1" applyBorder="1" applyAlignment="1">
      <alignment horizontal="center" vertical="top" wrapText="1"/>
    </xf>
    <xf numFmtId="0" fontId="0" fillId="0" borderId="10" xfId="0" applyNumberFormat="1" applyBorder="1" applyAlignment="1">
      <alignment horizontal="center" vertical="top" wrapText="1"/>
    </xf>
    <xf numFmtId="0" fontId="7" fillId="0" borderId="10" xfId="1" quotePrefix="1" applyNumberFormat="1" applyBorder="1" applyAlignment="1" applyProtection="1">
      <alignment horizontal="center" vertical="top" wrapText="1"/>
    </xf>
    <xf numFmtId="0" fontId="0" fillId="0" borderId="12" xfId="0" applyNumberFormat="1" applyBorder="1" applyAlignment="1">
      <alignment horizontal="center" vertical="top" wrapText="1"/>
    </xf>
    <xf numFmtId="0" fontId="0" fillId="0" borderId="14" xfId="0" applyNumberFormat="1" applyBorder="1" applyAlignment="1">
      <alignment horizontal="center" vertical="top" wrapText="1"/>
    </xf>
    <xf numFmtId="0" fontId="0" fillId="0" borderId="15" xfId="0" applyNumberFormat="1" applyBorder="1" applyAlignment="1">
      <alignment horizontal="center" vertical="top" wrapText="1"/>
    </xf>
    <xf numFmtId="0" fontId="8" fillId="0" borderId="0" xfId="3" applyFont="1"/>
    <xf numFmtId="0" fontId="8" fillId="0" borderId="0" xfId="3" applyFont="1" applyAlignment="1">
      <alignment horizontal="left"/>
    </xf>
    <xf numFmtId="0" fontId="8" fillId="0" borderId="0" xfId="3" quotePrefix="1" applyFont="1" applyAlignment="1">
      <alignment horizontal="left"/>
    </xf>
    <xf numFmtId="168" fontId="4" fillId="3" borderId="0" xfId="2" applyNumberFormat="1" applyFont="1" applyFill="1" applyAlignment="1">
      <alignment vertical="center"/>
    </xf>
    <xf numFmtId="3" fontId="4" fillId="2" borderId="0" xfId="2" applyNumberFormat="1" applyFont="1" applyFill="1" applyBorder="1" applyAlignment="1">
      <alignment horizontal="right"/>
    </xf>
    <xf numFmtId="3" fontId="4" fillId="2" borderId="6" xfId="2" applyNumberFormat="1" applyFont="1" applyFill="1" applyBorder="1" applyAlignment="1"/>
    <xf numFmtId="3" fontId="4" fillId="3" borderId="0" xfId="2" applyNumberFormat="1" applyFont="1" applyFill="1" applyBorder="1" applyAlignment="1">
      <alignment horizontal="right"/>
    </xf>
    <xf numFmtId="3" fontId="4" fillId="4" borderId="0" xfId="2" applyNumberFormat="1" applyFont="1" applyFill="1" applyBorder="1" applyAlignment="1">
      <alignment horizontal="right"/>
    </xf>
    <xf numFmtId="0" fontId="4" fillId="4" borderId="17" xfId="2" applyNumberFormat="1" applyFont="1" applyFill="1" applyBorder="1"/>
    <xf numFmtId="0" fontId="4" fillId="2" borderId="0" xfId="2" applyNumberFormat="1" applyFont="1" applyFill="1" applyBorder="1" applyAlignment="1"/>
    <xf numFmtId="3" fontId="4" fillId="2" borderId="0" xfId="0" applyNumberFormat="1" applyFont="1" applyFill="1" applyBorder="1" applyAlignment="1"/>
    <xf numFmtId="0" fontId="4" fillId="2" borderId="6" xfId="2" applyNumberFormat="1" applyFont="1" applyFill="1" applyBorder="1" applyAlignment="1"/>
    <xf numFmtId="9" fontId="4" fillId="3" borderId="0" xfId="13" applyFont="1" applyFill="1" applyAlignment="1">
      <alignment horizontal="right" vertical="center"/>
    </xf>
    <xf numFmtId="3" fontId="4" fillId="4" borderId="0" xfId="2" applyNumberFormat="1" applyFont="1" applyFill="1" applyAlignment="1">
      <alignment horizontal="right" vertical="center"/>
    </xf>
    <xf numFmtId="3" fontId="18" fillId="0" borderId="0" xfId="2" applyNumberFormat="1" applyFont="1" applyAlignment="1">
      <alignment horizontal="center" vertical="center" wrapText="1"/>
    </xf>
    <xf numFmtId="0" fontId="19" fillId="0" borderId="0" xfId="2" applyNumberFormat="1" applyFont="1" applyAlignment="1">
      <alignment horizontal="center" vertical="center"/>
    </xf>
    <xf numFmtId="0" fontId="20" fillId="0" borderId="0" xfId="2" applyNumberFormat="1" applyFont="1" applyAlignment="1">
      <alignment horizontal="center" vertical="center"/>
    </xf>
    <xf numFmtId="3" fontId="21" fillId="0" borderId="0" xfId="2" applyNumberFormat="1" applyFont="1" applyAlignment="1">
      <alignment horizontal="center" vertical="center" wrapText="1"/>
    </xf>
    <xf numFmtId="3" fontId="19" fillId="0" borderId="0" xfId="2" quotePrefix="1" applyNumberFormat="1" applyFont="1" applyAlignment="1">
      <alignment horizontal="center" vertical="center" wrapText="1"/>
    </xf>
    <xf numFmtId="0" fontId="22" fillId="0" borderId="0" xfId="0" applyFont="1" applyAlignment="1">
      <alignment wrapText="1"/>
    </xf>
  </cellXfs>
  <cellStyles count="14">
    <cellStyle name="Datum" xfId="4"/>
    <cellStyle name="Hyperlink" xfId="1" builtinId="8"/>
    <cellStyle name="Komma" xfId="2" builtinId="3"/>
    <cellStyle name="Komma 2" xfId="5"/>
    <cellStyle name="Komma0" xfId="6"/>
    <cellStyle name="Koptekst 1" xfId="7"/>
    <cellStyle name="Koptekst 2" xfId="8"/>
    <cellStyle name="Procent" xfId="13" builtinId="5"/>
    <cellStyle name="Standaard" xfId="0" builtinId="0"/>
    <cellStyle name="Standaard 2" xfId="12"/>
    <cellStyle name="Standaard 3" xfId="3"/>
    <cellStyle name="Totaal 2" xfId="9"/>
    <cellStyle name="Valuta0" xfId="10"/>
    <cellStyle name="Vast" xfId="1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FFC46D"/>
      <color rgb="FF29F729"/>
      <color rgb="FF0099FF"/>
      <color rgb="FFCC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bevolking!$A$21:$A$31</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bevolking!$B$21:$B$31</c:f>
              <c:numCache>
                <c:formatCode>General</c:formatCode>
                <c:ptCount val="11"/>
                <c:pt idx="0">
                  <c:v>179329</c:v>
                </c:pt>
                <c:pt idx="1">
                  <c:v>180747</c:v>
                </c:pt>
                <c:pt idx="2">
                  <c:v>180908</c:v>
                </c:pt>
                <c:pt idx="3">
                  <c:v>181845</c:v>
                </c:pt>
                <c:pt idx="4">
                  <c:v>182739</c:v>
                </c:pt>
                <c:pt idx="5">
                  <c:v>184431</c:v>
                </c:pt>
                <c:pt idx="6">
                  <c:v>187295</c:v>
                </c:pt>
                <c:pt idx="7">
                  <c:v>190028</c:v>
                </c:pt>
                <c:pt idx="8">
                  <c:v>193189</c:v>
                </c:pt>
                <c:pt idx="9">
                  <c:v>195453</c:v>
                </c:pt>
                <c:pt idx="10">
                  <c:v>198395</c:v>
                </c:pt>
              </c:numCache>
            </c:numRef>
          </c:val>
          <c:smooth val="0"/>
        </c:ser>
        <c:dLbls>
          <c:showLegendKey val="0"/>
          <c:showVal val="0"/>
          <c:showCatName val="0"/>
          <c:showSerName val="0"/>
          <c:showPercent val="0"/>
          <c:showBubbleSize val="0"/>
        </c:dLbls>
        <c:marker val="1"/>
        <c:smooth val="0"/>
        <c:axId val="103982592"/>
        <c:axId val="103984512"/>
      </c:lineChart>
      <c:catAx>
        <c:axId val="103982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103984512"/>
        <c:crosses val="autoZero"/>
        <c:auto val="1"/>
        <c:lblAlgn val="ctr"/>
        <c:lblOffset val="100"/>
        <c:tickLblSkip val="1"/>
        <c:tickMarkSkip val="1"/>
        <c:noMultiLvlLbl val="0"/>
      </c:catAx>
      <c:valAx>
        <c:axId val="103984512"/>
        <c:scaling>
          <c:orientation val="minMax"/>
          <c:max val="200000"/>
          <c:min val="175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103982592"/>
        <c:crosses val="autoZero"/>
        <c:crossBetween val="between"/>
        <c:majorUnit val="5000"/>
        <c:minorUnit val="2000"/>
      </c:valAx>
      <c:spPr>
        <a:solidFill>
          <a:srgbClr val="FFFF99"/>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92134322532771"/>
          <c:y val="7.3033908208359505E-2"/>
          <c:w val="0.77302755741730933"/>
          <c:h val="0.71910309620538593"/>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bevolking!$A$21:$A$31</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bevolking!$B$21:$B$31</c:f>
              <c:numCache>
                <c:formatCode>General</c:formatCode>
                <c:ptCount val="11"/>
                <c:pt idx="0">
                  <c:v>179329</c:v>
                </c:pt>
                <c:pt idx="1">
                  <c:v>180747</c:v>
                </c:pt>
                <c:pt idx="2">
                  <c:v>180908</c:v>
                </c:pt>
                <c:pt idx="3">
                  <c:v>181845</c:v>
                </c:pt>
                <c:pt idx="4">
                  <c:v>182739</c:v>
                </c:pt>
                <c:pt idx="5">
                  <c:v>184431</c:v>
                </c:pt>
                <c:pt idx="6">
                  <c:v>187295</c:v>
                </c:pt>
                <c:pt idx="7">
                  <c:v>190028</c:v>
                </c:pt>
                <c:pt idx="8">
                  <c:v>193189</c:v>
                </c:pt>
                <c:pt idx="9">
                  <c:v>195453</c:v>
                </c:pt>
                <c:pt idx="10">
                  <c:v>198395</c:v>
                </c:pt>
              </c:numCache>
            </c:numRef>
          </c:val>
          <c:smooth val="0"/>
        </c:ser>
        <c:dLbls>
          <c:showLegendKey val="0"/>
          <c:showVal val="0"/>
          <c:showCatName val="0"/>
          <c:showSerName val="0"/>
          <c:showPercent val="0"/>
          <c:showBubbleSize val="0"/>
        </c:dLbls>
        <c:marker val="1"/>
        <c:smooth val="0"/>
        <c:axId val="104010112"/>
        <c:axId val="104012032"/>
      </c:lineChart>
      <c:catAx>
        <c:axId val="10401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104012032"/>
        <c:crosses val="autoZero"/>
        <c:auto val="1"/>
        <c:lblAlgn val="ctr"/>
        <c:lblOffset val="100"/>
        <c:tickLblSkip val="1"/>
        <c:tickMarkSkip val="1"/>
        <c:noMultiLvlLbl val="0"/>
      </c:catAx>
      <c:valAx>
        <c:axId val="104012032"/>
        <c:scaling>
          <c:orientation val="minMax"/>
          <c:max val="200000"/>
          <c:min val="175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104010112"/>
        <c:crosses val="autoZero"/>
        <c:crossBetween val="between"/>
        <c:majorUnit val="5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725"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2006</c:v>
          </c:tx>
          <c:spPr>
            <a:solidFill>
              <a:srgbClr val="8080FF"/>
            </a:solidFill>
            <a:ln w="12700">
              <a:solidFill>
                <a:srgbClr val="000000"/>
              </a:solidFill>
              <a:prstDash val="solid"/>
            </a:ln>
          </c:spPr>
          <c:dPt>
            <c:idx val="0"/>
            <c:bubble3D val="0"/>
            <c:spPr>
              <a:solidFill>
                <a:srgbClr val="C0C0C0"/>
              </a:solidFill>
              <a:ln w="12700">
                <a:solidFill>
                  <a:srgbClr val="000000"/>
                </a:solidFill>
                <a:prstDash val="solid"/>
              </a:ln>
            </c:spPr>
          </c:dPt>
          <c:dPt>
            <c:idx val="1"/>
            <c:bubble3D val="0"/>
            <c:spPr>
              <a:solidFill>
                <a:srgbClr val="FF0000"/>
              </a:solidFill>
              <a:ln w="12700">
                <a:solidFill>
                  <a:srgbClr val="000000"/>
                </a:solidFill>
                <a:prstDash val="solid"/>
              </a:ln>
            </c:spPr>
          </c:dPt>
          <c:dPt>
            <c:idx val="2"/>
            <c:bubble3D val="0"/>
            <c:spPr>
              <a:solidFill>
                <a:srgbClr val="0000FF"/>
              </a:solidFill>
              <a:ln w="12700">
                <a:solidFill>
                  <a:srgbClr val="000000"/>
                </a:solidFill>
                <a:prstDash val="solid"/>
              </a:ln>
            </c:spPr>
          </c:dPt>
          <c:dPt>
            <c:idx val="3"/>
            <c:bubble3D val="0"/>
            <c:spPr>
              <a:solidFill>
                <a:srgbClr val="00FF00"/>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rgbClr val="CC99FF"/>
              </a:solidFill>
              <a:ln w="12700">
                <a:solidFill>
                  <a:srgbClr val="000000"/>
                </a:solidFill>
                <a:prstDash val="solid"/>
              </a:ln>
            </c:spPr>
          </c:dPt>
          <c:dPt>
            <c:idx val="6"/>
            <c:bubble3D val="0"/>
            <c:spPr>
              <a:solidFill>
                <a:srgbClr val="996633"/>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0000"/>
              </a:solidFill>
              <a:ln w="12700">
                <a:solidFill>
                  <a:srgbClr val="000000"/>
                </a:solidFill>
                <a:prstDash val="solid"/>
              </a:ln>
            </c:spPr>
          </c:dPt>
          <c:dLbls>
            <c:spPr>
              <a:noFill/>
              <a:ln w="25400">
                <a:noFill/>
              </a:ln>
            </c:spPr>
            <c:txPr>
              <a:bodyPr/>
              <a:lstStyle/>
              <a:p>
                <a:pPr algn="ctr" rtl="1">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zetels!$A$5:$A$13</c:f>
              <c:strCache>
                <c:ptCount val="9"/>
                <c:pt idx="0">
                  <c:v>D'66</c:v>
                </c:pt>
                <c:pt idx="1">
                  <c:v>PvdA</c:v>
                </c:pt>
                <c:pt idx="2">
                  <c:v>SP</c:v>
                </c:pt>
                <c:pt idx="3">
                  <c:v>Groen Links</c:v>
                </c:pt>
                <c:pt idx="4">
                  <c:v>VVD</c:v>
                </c:pt>
                <c:pt idx="5">
                  <c:v>Stadspartij</c:v>
                </c:pt>
                <c:pt idx="6">
                  <c:v>CDA</c:v>
                </c:pt>
                <c:pt idx="7">
                  <c:v>Chr. Unie</c:v>
                </c:pt>
                <c:pt idx="8">
                  <c:v>Student en Stad</c:v>
                </c:pt>
              </c:strCache>
            </c:strRef>
          </c:cat>
          <c:val>
            <c:numRef>
              <c:f>zetels!$C$5:$C$13</c:f>
              <c:numCache>
                <c:formatCode>General</c:formatCode>
                <c:ptCount val="9"/>
                <c:pt idx="0">
                  <c:v>2</c:v>
                </c:pt>
                <c:pt idx="1">
                  <c:v>12</c:v>
                </c:pt>
                <c:pt idx="2">
                  <c:v>7</c:v>
                </c:pt>
                <c:pt idx="3">
                  <c:v>5</c:v>
                </c:pt>
                <c:pt idx="4">
                  <c:v>5</c:v>
                </c:pt>
                <c:pt idx="5">
                  <c:v>2</c:v>
                </c:pt>
                <c:pt idx="6">
                  <c:v>3</c:v>
                </c:pt>
                <c:pt idx="7">
                  <c:v>2</c:v>
                </c:pt>
                <c:pt idx="8">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1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bevolking!$A$15:$A$25</c:f>
              <c:numCache>
                <c:formatCode>General</c:formatCode>
                <c:ptCount val="11"/>
                <c:pt idx="0">
                  <c:v>1998</c:v>
                </c:pt>
                <c:pt idx="1">
                  <c:v>1999</c:v>
                </c:pt>
                <c:pt idx="2">
                  <c:v>2000</c:v>
                </c:pt>
                <c:pt idx="3">
                  <c:v>2001</c:v>
                </c:pt>
                <c:pt idx="4">
                  <c:v>2002</c:v>
                </c:pt>
                <c:pt idx="5">
                  <c:v>2003</c:v>
                </c:pt>
                <c:pt idx="6">
                  <c:v>2004</c:v>
                </c:pt>
                <c:pt idx="7">
                  <c:v>2005</c:v>
                </c:pt>
                <c:pt idx="8">
                  <c:v>2006</c:v>
                </c:pt>
                <c:pt idx="9">
                  <c:v>2007</c:v>
                </c:pt>
                <c:pt idx="10">
                  <c:v>2008</c:v>
                </c:pt>
              </c:numCache>
            </c:numRef>
          </c:cat>
          <c:val>
            <c:numRef>
              <c:f>bevolking!$B$15:$B$25</c:f>
              <c:numCache>
                <c:formatCode>0</c:formatCode>
                <c:ptCount val="11"/>
                <c:pt idx="0">
                  <c:v>168752</c:v>
                </c:pt>
                <c:pt idx="1">
                  <c:v>171193</c:v>
                </c:pt>
                <c:pt idx="2" formatCode="General">
                  <c:v>173139</c:v>
                </c:pt>
                <c:pt idx="3" formatCode="General">
                  <c:v>174250</c:v>
                </c:pt>
                <c:pt idx="4" formatCode="General">
                  <c:v>175666</c:v>
                </c:pt>
                <c:pt idx="5" formatCode="General">
                  <c:v>177298</c:v>
                </c:pt>
                <c:pt idx="6" formatCode="General">
                  <c:v>179329</c:v>
                </c:pt>
                <c:pt idx="7" formatCode="General">
                  <c:v>180747</c:v>
                </c:pt>
                <c:pt idx="8" formatCode="General">
                  <c:v>180908</c:v>
                </c:pt>
                <c:pt idx="9" formatCode="General">
                  <c:v>181845</c:v>
                </c:pt>
                <c:pt idx="10" formatCode="General">
                  <c:v>182739</c:v>
                </c:pt>
              </c:numCache>
            </c:numRef>
          </c:val>
          <c:smooth val="0"/>
        </c:ser>
        <c:dLbls>
          <c:showLegendKey val="0"/>
          <c:showVal val="0"/>
          <c:showCatName val="0"/>
          <c:showSerName val="0"/>
          <c:showPercent val="0"/>
          <c:showBubbleSize val="0"/>
        </c:dLbls>
        <c:marker val="1"/>
        <c:smooth val="0"/>
        <c:axId val="104061952"/>
        <c:axId val="104064128"/>
      </c:lineChart>
      <c:catAx>
        <c:axId val="10406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104064128"/>
        <c:crosses val="autoZero"/>
        <c:auto val="1"/>
        <c:lblAlgn val="ctr"/>
        <c:lblOffset val="100"/>
        <c:tickLblSkip val="1"/>
        <c:tickMarkSkip val="1"/>
        <c:noMultiLvlLbl val="0"/>
      </c:catAx>
      <c:valAx>
        <c:axId val="104064128"/>
        <c:scaling>
          <c:orientation val="minMax"/>
          <c:max val="184000"/>
          <c:min val="168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104061952"/>
        <c:crosses val="autoZero"/>
        <c:crossBetween val="between"/>
        <c:majorUnit val="3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67770048161455E-2"/>
          <c:y val="5.7503735110034322E-2"/>
          <c:w val="0.5599419004663253"/>
          <c:h val="0.88729254996971541"/>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3273001508295626"/>
          <c:w val="0.30330424913102083"/>
          <c:h val="0.78401184467326201"/>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79966438621402E-2"/>
          <c:y val="9.6530920060331829E-2"/>
          <c:w val="0.59304023062690936"/>
          <c:h val="0.8184491870642866"/>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518833096682583"/>
          <c:y val="0.15686274509803921"/>
          <c:w val="0.32079067165784603"/>
          <c:h val="0.74057315233785825"/>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64407909923311E-2"/>
          <c:y val="0.10859728506787331"/>
          <c:w val="0.57501278138278322"/>
          <c:h val="0.79877341124214674"/>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65000"/>
                    <a:lumOff val="35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964519907324293"/>
          <c:y val="0.15686274509803921"/>
          <c:w val="0.31633366676071029"/>
          <c:h val="0.70437405731523384"/>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bevolking!$A$21:$A$31</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bevolking!$B$21:$B$31</c:f>
              <c:numCache>
                <c:formatCode>General</c:formatCode>
                <c:ptCount val="11"/>
                <c:pt idx="0">
                  <c:v>179329</c:v>
                </c:pt>
                <c:pt idx="1">
                  <c:v>180747</c:v>
                </c:pt>
                <c:pt idx="2">
                  <c:v>180908</c:v>
                </c:pt>
                <c:pt idx="3">
                  <c:v>181845</c:v>
                </c:pt>
                <c:pt idx="4">
                  <c:v>182739</c:v>
                </c:pt>
                <c:pt idx="5">
                  <c:v>184431</c:v>
                </c:pt>
                <c:pt idx="6">
                  <c:v>187295</c:v>
                </c:pt>
                <c:pt idx="7">
                  <c:v>190028</c:v>
                </c:pt>
                <c:pt idx="8">
                  <c:v>193189</c:v>
                </c:pt>
                <c:pt idx="9">
                  <c:v>195453</c:v>
                </c:pt>
                <c:pt idx="10">
                  <c:v>198395</c:v>
                </c:pt>
              </c:numCache>
            </c:numRef>
          </c:val>
          <c:smooth val="0"/>
        </c:ser>
        <c:dLbls>
          <c:showLegendKey val="0"/>
          <c:showVal val="0"/>
          <c:showCatName val="0"/>
          <c:showSerName val="0"/>
          <c:showPercent val="0"/>
          <c:showBubbleSize val="0"/>
        </c:dLbls>
        <c:marker val="1"/>
        <c:smooth val="0"/>
        <c:axId val="104775680"/>
        <c:axId val="104777600"/>
      </c:lineChart>
      <c:catAx>
        <c:axId val="104775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104777600"/>
        <c:crosses val="autoZero"/>
        <c:auto val="1"/>
        <c:lblAlgn val="ctr"/>
        <c:lblOffset val="100"/>
        <c:tickLblSkip val="1"/>
        <c:tickMarkSkip val="1"/>
        <c:noMultiLvlLbl val="0"/>
      </c:catAx>
      <c:valAx>
        <c:axId val="104777600"/>
        <c:scaling>
          <c:orientation val="minMax"/>
          <c:max val="200000"/>
          <c:min val="175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104775680"/>
        <c:crosses val="autoZero"/>
        <c:crossBetween val="between"/>
        <c:majorUnit val="5000"/>
        <c:minorUnit val="2000"/>
      </c:valAx>
      <c:spPr>
        <a:solidFill>
          <a:srgbClr val="66FFFF"/>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26496007226"/>
          <c:y val="0.10859728506787331"/>
          <c:w val="0.49249393679012055"/>
          <c:h val="0.74208144796380093"/>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5686274509803921"/>
          <c:w val="0.30330424913102083"/>
          <c:h val="0.66214177978883859"/>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emf"/><Relationship Id="rId7" Type="http://schemas.openxmlformats.org/officeDocument/2006/relationships/chart" Target="../charts/chart4.xml"/><Relationship Id="rId12" Type="http://schemas.openxmlformats.org/officeDocument/2006/relationships/chart" Target="../charts/chart8.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7.xml"/><Relationship Id="rId5" Type="http://schemas.openxmlformats.org/officeDocument/2006/relationships/image" Target="../media/image4.emf"/><Relationship Id="rId10" Type="http://schemas.openxmlformats.org/officeDocument/2006/relationships/chart" Target="../charts/chart6.xml"/><Relationship Id="rId4" Type="http://schemas.openxmlformats.org/officeDocument/2006/relationships/image" Target="../media/image3.emf"/><Relationship Id="rId9"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231</xdr:row>
      <xdr:rowOff>28575</xdr:rowOff>
    </xdr:from>
    <xdr:to>
      <xdr:col>3</xdr:col>
      <xdr:colOff>552450</xdr:colOff>
      <xdr:row>242</xdr:row>
      <xdr:rowOff>0</xdr:rowOff>
    </xdr:to>
    <xdr:graphicFrame macro="">
      <xdr:nvGraphicFramePr>
        <xdr:cNvPr id="3423"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141</xdr:row>
      <xdr:rowOff>47625</xdr:rowOff>
    </xdr:from>
    <xdr:to>
      <xdr:col>3</xdr:col>
      <xdr:colOff>533400</xdr:colOff>
      <xdr:row>151</xdr:row>
      <xdr:rowOff>123825</xdr:rowOff>
    </xdr:to>
    <xdr:graphicFrame macro="">
      <xdr:nvGraphicFramePr>
        <xdr:cNvPr id="3424"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28575</xdr:colOff>
      <xdr:row>225</xdr:row>
      <xdr:rowOff>0</xdr:rowOff>
    </xdr:from>
    <xdr:to>
      <xdr:col>8</xdr:col>
      <xdr:colOff>371475</xdr:colOff>
      <xdr:row>243</xdr:row>
      <xdr:rowOff>152400</xdr:rowOff>
    </xdr:to>
    <xdr:pic>
      <xdr:nvPicPr>
        <xdr:cNvPr id="3426" name="Picture 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543300" y="36471225"/>
          <a:ext cx="2705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46</xdr:row>
      <xdr:rowOff>0</xdr:rowOff>
    </xdr:from>
    <xdr:to>
      <xdr:col>8</xdr:col>
      <xdr:colOff>390525</xdr:colOff>
      <xdr:row>64</xdr:row>
      <xdr:rowOff>133350</xdr:rowOff>
    </xdr:to>
    <xdr:pic>
      <xdr:nvPicPr>
        <xdr:cNvPr id="3427" name="Picture 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6873" t="11172" r="30934" b="4788"/>
        <a:stretch>
          <a:fillRect/>
        </a:stretch>
      </xdr:blipFill>
      <xdr:spPr bwMode="auto">
        <a:xfrm>
          <a:off x="3581400" y="7448550"/>
          <a:ext cx="26860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135</xdr:row>
      <xdr:rowOff>9525</xdr:rowOff>
    </xdr:from>
    <xdr:to>
      <xdr:col>8</xdr:col>
      <xdr:colOff>381000</xdr:colOff>
      <xdr:row>153</xdr:row>
      <xdr:rowOff>114300</xdr:rowOff>
    </xdr:to>
    <xdr:pic>
      <xdr:nvPicPr>
        <xdr:cNvPr id="3428" name="Picture 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6873" t="11172" r="30934" b="4788"/>
        <a:stretch>
          <a:fillRect/>
        </a:stretch>
      </xdr:blipFill>
      <xdr:spPr bwMode="auto">
        <a:xfrm>
          <a:off x="3600450" y="21907500"/>
          <a:ext cx="265747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3</xdr:col>
      <xdr:colOff>495300</xdr:colOff>
      <xdr:row>273</xdr:row>
      <xdr:rowOff>0</xdr:rowOff>
    </xdr:to>
    <xdr:graphicFrame macro="">
      <xdr:nvGraphicFramePr>
        <xdr:cNvPr id="3429" name="Grafiek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273</xdr:row>
      <xdr:rowOff>0</xdr:rowOff>
    </xdr:from>
    <xdr:to>
      <xdr:col>4</xdr:col>
      <xdr:colOff>9525</xdr:colOff>
      <xdr:row>273</xdr:row>
      <xdr:rowOff>0</xdr:rowOff>
    </xdr:to>
    <xdr:graphicFrame macro="">
      <xdr:nvGraphicFramePr>
        <xdr:cNvPr id="3430" name="Grafiek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504825</xdr:colOff>
      <xdr:row>273</xdr:row>
      <xdr:rowOff>0</xdr:rowOff>
    </xdr:from>
    <xdr:to>
      <xdr:col>13</xdr:col>
      <xdr:colOff>333375</xdr:colOff>
      <xdr:row>273</xdr:row>
      <xdr:rowOff>0</xdr:rowOff>
    </xdr:to>
    <xdr:sp macro="" textlink="">
      <xdr:nvSpPr>
        <xdr:cNvPr id="3121" name="Text Box 49"/>
        <xdr:cNvSpPr txBox="1">
          <a:spLocks noChangeArrowheads="1"/>
        </xdr:cNvSpPr>
      </xdr:nvSpPr>
      <xdr:spPr bwMode="auto">
        <a:xfrm>
          <a:off x="6877050"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82296" tIns="68580" rIns="82296" bIns="0" anchor="t" upright="1"/>
        <a:lstStyle/>
        <a:p>
          <a:pPr algn="ctr" rtl="0">
            <a:defRPr sz="1000"/>
          </a:pPr>
          <a:r>
            <a:rPr lang="nl-NL" sz="4000" b="1" i="0" u="none" strike="noStrike" baseline="0">
              <a:solidFill>
                <a:srgbClr val="FF0000"/>
              </a:solidFill>
              <a:latin typeface="Univers"/>
            </a:rPr>
            <a:t>Groningen</a:t>
          </a:r>
        </a:p>
        <a:p>
          <a:pPr algn="ctr" rtl="0">
            <a:defRPr sz="1000"/>
          </a:pPr>
          <a:r>
            <a:rPr lang="nl-NL" sz="4000" b="1" i="0" u="none" strike="noStrike" baseline="0">
              <a:solidFill>
                <a:srgbClr val="FF0000"/>
              </a:solidFill>
              <a:latin typeface="Univers"/>
            </a:rPr>
            <a:t>in Zahlen</a:t>
          </a:r>
        </a:p>
        <a:p>
          <a:pPr algn="ctr" rtl="0">
            <a:defRPr sz="1000"/>
          </a:pPr>
          <a:r>
            <a:rPr lang="nl-NL" sz="4000" b="1" i="0" u="none" strike="noStrike" baseline="0">
              <a:solidFill>
                <a:srgbClr val="333300"/>
              </a:solidFill>
              <a:latin typeface="Univers"/>
            </a:rPr>
            <a:t>2008</a:t>
          </a:r>
        </a:p>
      </xdr:txBody>
    </xdr:sp>
    <xdr:clientData/>
  </xdr:twoCellAnchor>
  <xdr:twoCellAnchor>
    <xdr:from>
      <xdr:col>9</xdr:col>
      <xdr:colOff>514350</xdr:colOff>
      <xdr:row>273</xdr:row>
      <xdr:rowOff>0</xdr:rowOff>
    </xdr:from>
    <xdr:to>
      <xdr:col>13</xdr:col>
      <xdr:colOff>342900</xdr:colOff>
      <xdr:row>273</xdr:row>
      <xdr:rowOff>0</xdr:rowOff>
    </xdr:to>
    <xdr:sp macro="" textlink="">
      <xdr:nvSpPr>
        <xdr:cNvPr id="3122" name="Text Box 50"/>
        <xdr:cNvSpPr txBox="1">
          <a:spLocks noChangeArrowheads="1"/>
        </xdr:cNvSpPr>
      </xdr:nvSpPr>
      <xdr:spPr bwMode="auto">
        <a:xfrm>
          <a:off x="6886575"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l-NL" sz="1400" b="0" i="0" u="none" strike="noStrike" baseline="0">
              <a:solidFill>
                <a:srgbClr val="000000"/>
              </a:solidFill>
              <a:latin typeface="Univers"/>
            </a:rPr>
            <a:t>              …Kurzgefasst…</a:t>
          </a: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Groningen, März 2009</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Auflage für den Besuch Oldenburg-Groningen, März 2009</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Wieviel Einwohner hat Groningen? Wieviel Wohnungen gibt es? Wie hoch is die Besucherzahl des Museums? Antworte auf solche Fragen entnehmen Sie diesem Faltblatt.</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Für weitere Informationen über die Stadt setzen Sie sich mit dem Statistischen Büro in Verbindung. Die Anschrift finden Sie auf der Rückseite dieses Faltblatts.</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28575</xdr:rowOff>
        </xdr:from>
        <xdr:to>
          <xdr:col>13</xdr:col>
          <xdr:colOff>381000</xdr:colOff>
          <xdr:row>55</xdr:row>
          <xdr:rowOff>104775</xdr:rowOff>
        </xdr:to>
        <xdr:sp macro="" textlink="">
          <xdr:nvSpPr>
            <xdr:cNvPr id="3123" name="Object 51"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134</xdr:row>
          <xdr:rowOff>9525</xdr:rowOff>
        </xdr:from>
        <xdr:to>
          <xdr:col>13</xdr:col>
          <xdr:colOff>390525</xdr:colOff>
          <xdr:row>144</xdr:row>
          <xdr:rowOff>104775</xdr:rowOff>
        </xdr:to>
        <xdr:sp macro="" textlink="">
          <xdr:nvSpPr>
            <xdr:cNvPr id="3125" name="Object 53"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224</xdr:row>
          <xdr:rowOff>47625</xdr:rowOff>
        </xdr:from>
        <xdr:to>
          <xdr:col>13</xdr:col>
          <xdr:colOff>390525</xdr:colOff>
          <xdr:row>234</xdr:row>
          <xdr:rowOff>133350</xdr:rowOff>
        </xdr:to>
        <xdr:sp macro="" textlink="">
          <xdr:nvSpPr>
            <xdr:cNvPr id="3126" name="Object 54"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xdr:twoCellAnchor>
    <xdr:from>
      <xdr:col>10</xdr:col>
      <xdr:colOff>0</xdr:colOff>
      <xdr:row>266</xdr:row>
      <xdr:rowOff>76200</xdr:rowOff>
    </xdr:from>
    <xdr:to>
      <xdr:col>11</xdr:col>
      <xdr:colOff>114300</xdr:colOff>
      <xdr:row>269</xdr:row>
      <xdr:rowOff>0</xdr:rowOff>
    </xdr:to>
    <xdr:pic>
      <xdr:nvPicPr>
        <xdr:cNvPr id="3436" name="Picture 60"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10400" y="43186350"/>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175</xdr:row>
      <xdr:rowOff>76200</xdr:rowOff>
    </xdr:from>
    <xdr:to>
      <xdr:col>11</xdr:col>
      <xdr:colOff>95250</xdr:colOff>
      <xdr:row>178</xdr:row>
      <xdr:rowOff>0</xdr:rowOff>
    </xdr:to>
    <xdr:pic>
      <xdr:nvPicPr>
        <xdr:cNvPr id="3437" name="Picture 61"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91350" y="28451175"/>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86</xdr:row>
      <xdr:rowOff>19050</xdr:rowOff>
    </xdr:from>
    <xdr:to>
      <xdr:col>11</xdr:col>
      <xdr:colOff>349545</xdr:colOff>
      <xdr:row>89</xdr:row>
      <xdr:rowOff>0</xdr:rowOff>
    </xdr:to>
    <xdr:pic>
      <xdr:nvPicPr>
        <xdr:cNvPr id="3438" name="Picture 62"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67525" y="13944600"/>
          <a:ext cx="192117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4</xdr:col>
      <xdr:colOff>19050</xdr:colOff>
      <xdr:row>77</xdr:row>
      <xdr:rowOff>76200</xdr:rowOff>
    </xdr:to>
    <xdr:graphicFrame macro="">
      <xdr:nvGraphicFramePr>
        <xdr:cNvPr id="21"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3</xdr:col>
      <xdr:colOff>542925</xdr:colOff>
      <xdr:row>168</xdr:row>
      <xdr:rowOff>0</xdr:rowOff>
    </xdr:to>
    <xdr:graphicFrame macro="">
      <xdr:nvGraphicFramePr>
        <xdr:cNvPr id="2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245</xdr:row>
      <xdr:rowOff>0</xdr:rowOff>
    </xdr:from>
    <xdr:to>
      <xdr:col>4</xdr:col>
      <xdr:colOff>0</xdr:colOff>
      <xdr:row>258</xdr:row>
      <xdr:rowOff>0</xdr:rowOff>
    </xdr:to>
    <xdr:graphicFrame macro="">
      <xdr:nvGraphicFramePr>
        <xdr:cNvPr id="23"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52</xdr:row>
      <xdr:rowOff>28573</xdr:rowOff>
    </xdr:from>
    <xdr:to>
      <xdr:col>3</xdr:col>
      <xdr:colOff>542925</xdr:colOff>
      <xdr:row>64</xdr:row>
      <xdr:rowOff>66674</xdr:rowOff>
    </xdr:to>
    <xdr:graphicFrame macro="">
      <xdr:nvGraphicFramePr>
        <xdr:cNvPr id="24"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10</xdr:col>
      <xdr:colOff>4349</xdr:colOff>
      <xdr:row>73</xdr:row>
      <xdr:rowOff>16960</xdr:rowOff>
    </xdr:from>
    <xdr:ext cx="2915478" cy="1689052"/>
    <xdr:sp macro="" textlink="">
      <xdr:nvSpPr>
        <xdr:cNvPr id="2" name="Rechthoek 1"/>
        <xdr:cNvSpPr/>
      </xdr:nvSpPr>
      <xdr:spPr>
        <a:xfrm>
          <a:off x="6871874" y="11837485"/>
          <a:ext cx="2915478"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Kerncijfers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2015</a:t>
          </a:r>
        </a:p>
      </xdr:txBody>
    </xdr:sp>
    <xdr:clientData/>
  </xdr:oneCellAnchor>
  <xdr:oneCellAnchor>
    <xdr:from>
      <xdr:col>10</xdr:col>
      <xdr:colOff>51646</xdr:colOff>
      <xdr:row>160</xdr:row>
      <xdr:rowOff>85725</xdr:rowOff>
    </xdr:from>
    <xdr:ext cx="2863004" cy="2124075"/>
    <xdr:sp macro="" textlink="">
      <xdr:nvSpPr>
        <xdr:cNvPr id="25" name="Rechthoek 24"/>
        <xdr:cNvSpPr/>
      </xdr:nvSpPr>
      <xdr:spPr>
        <a:xfrm>
          <a:off x="6919171" y="26031825"/>
          <a:ext cx="2863004" cy="212407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Groningen </a:t>
          </a:r>
        </a:p>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in Zahlen</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2015</a:t>
          </a:r>
        </a:p>
      </xdr:txBody>
    </xdr:sp>
    <xdr:clientData/>
  </xdr:oneCellAnchor>
  <xdr:oneCellAnchor>
    <xdr:from>
      <xdr:col>9</xdr:col>
      <xdr:colOff>498457</xdr:colOff>
      <xdr:row>252</xdr:row>
      <xdr:rowOff>76200</xdr:rowOff>
    </xdr:from>
    <xdr:ext cx="3004413" cy="1689052"/>
    <xdr:sp macro="" textlink="">
      <xdr:nvSpPr>
        <xdr:cNvPr id="26" name="Rechthoek 25"/>
        <xdr:cNvSpPr/>
      </xdr:nvSpPr>
      <xdr:spPr>
        <a:xfrm>
          <a:off x="6832582" y="40919400"/>
          <a:ext cx="3004413"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Key figures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2015</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209550</xdr:colOff>
      <xdr:row>4</xdr:row>
      <xdr:rowOff>47625</xdr:rowOff>
    </xdr:from>
    <xdr:to>
      <xdr:col>10</xdr:col>
      <xdr:colOff>333375</xdr:colOff>
      <xdr:row>17</xdr:row>
      <xdr:rowOff>47625</xdr:rowOff>
    </xdr:to>
    <xdr:graphicFrame macro="">
      <xdr:nvGraphicFramePr>
        <xdr:cNvPr id="1046"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95250</xdr:colOff>
          <xdr:row>26</xdr:row>
          <xdr:rowOff>95250</xdr:rowOff>
        </xdr:from>
        <xdr:to>
          <xdr:col>3</xdr:col>
          <xdr:colOff>295275</xdr:colOff>
          <xdr:row>35</xdr:row>
          <xdr:rowOff>85725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25</xdr:row>
          <xdr:rowOff>152400</xdr:rowOff>
        </xdr:from>
        <xdr:to>
          <xdr:col>8</xdr:col>
          <xdr:colOff>409575</xdr:colOff>
          <xdr:row>44</xdr:row>
          <xdr:rowOff>104775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0</xdr:row>
          <xdr:rowOff>95250</xdr:rowOff>
        </xdr:from>
        <xdr:to>
          <xdr:col>4</xdr:col>
          <xdr:colOff>304800</xdr:colOff>
          <xdr:row>16</xdr:row>
          <xdr:rowOff>47625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twoCellAnchor editAs="oneCell">
    <xdr:from>
      <xdr:col>0</xdr:col>
      <xdr:colOff>581025</xdr:colOff>
      <xdr:row>42</xdr:row>
      <xdr:rowOff>152400</xdr:rowOff>
    </xdr:from>
    <xdr:to>
      <xdr:col>6</xdr:col>
      <xdr:colOff>266700</xdr:colOff>
      <xdr:row>66</xdr:row>
      <xdr:rowOff>57150</xdr:rowOff>
    </xdr:to>
    <xdr:pic>
      <xdr:nvPicPr>
        <xdr:cNvPr id="518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873" t="11172" r="30934" b="4788"/>
        <a:stretch>
          <a:fillRect/>
        </a:stretch>
      </xdr:blipFill>
      <xdr:spPr bwMode="auto">
        <a:xfrm>
          <a:off x="581025" y="6953250"/>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32</xdr:row>
      <xdr:rowOff>9525</xdr:rowOff>
    </xdr:from>
    <xdr:to>
      <xdr:col>13</xdr:col>
      <xdr:colOff>447675</xdr:colOff>
      <xdr:row>55</xdr:row>
      <xdr:rowOff>76200</xdr:rowOff>
    </xdr:to>
    <xdr:pic>
      <xdr:nvPicPr>
        <xdr:cNvPr id="5184"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873" t="11172" r="30934" b="4788"/>
        <a:stretch>
          <a:fillRect/>
        </a:stretch>
      </xdr:blipFill>
      <xdr:spPr bwMode="auto">
        <a:xfrm>
          <a:off x="5029200" y="5191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17</xdr:row>
      <xdr:rowOff>152400</xdr:rowOff>
    </xdr:from>
    <xdr:to>
      <xdr:col>6</xdr:col>
      <xdr:colOff>76200</xdr:colOff>
      <xdr:row>41</xdr:row>
      <xdr:rowOff>57150</xdr:rowOff>
    </xdr:to>
    <xdr:pic>
      <xdr:nvPicPr>
        <xdr:cNvPr id="5185"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90525" y="2905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447675</xdr:colOff>
      <xdr:row>0</xdr:row>
      <xdr:rowOff>0</xdr:rowOff>
    </xdr:from>
    <xdr:to>
      <xdr:col>21</xdr:col>
      <xdr:colOff>323850</xdr:colOff>
      <xdr:row>23</xdr:row>
      <xdr:rowOff>57150</xdr:rowOff>
    </xdr:to>
    <xdr:pic>
      <xdr:nvPicPr>
        <xdr:cNvPr id="4337" name="Picture 3" descr="kaart_overzich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0"/>
          <a:ext cx="3171825"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3</xdr:col>
      <xdr:colOff>628650</xdr:colOff>
      <xdr:row>24</xdr:row>
      <xdr:rowOff>19050</xdr:rowOff>
    </xdr:to>
    <xdr:pic>
      <xdr:nvPicPr>
        <xdr:cNvPr id="4338" name="Picture 9"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9</xdr:col>
      <xdr:colOff>66675</xdr:colOff>
      <xdr:row>24</xdr:row>
      <xdr:rowOff>38100</xdr:rowOff>
    </xdr:to>
    <xdr:pic>
      <xdr:nvPicPr>
        <xdr:cNvPr id="4339" name="Picture 10"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80975"/>
          <a:ext cx="30003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xdr:row>
      <xdr:rowOff>0</xdr:rowOff>
    </xdr:from>
    <xdr:to>
      <xdr:col>14</xdr:col>
      <xdr:colOff>28575</xdr:colOff>
      <xdr:row>24</xdr:row>
      <xdr:rowOff>57150</xdr:rowOff>
    </xdr:to>
    <xdr:pic>
      <xdr:nvPicPr>
        <xdr:cNvPr id="4340" name="Picture 11"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80975"/>
          <a:ext cx="316230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1</xdr:row>
      <xdr:rowOff>0</xdr:rowOff>
    </xdr:from>
    <xdr:to>
      <xdr:col>29</xdr:col>
      <xdr:colOff>66675</xdr:colOff>
      <xdr:row>24</xdr:row>
      <xdr:rowOff>38100</xdr:rowOff>
    </xdr:to>
    <xdr:pic>
      <xdr:nvPicPr>
        <xdr:cNvPr id="4341" name="Picture 1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02075" y="180975"/>
          <a:ext cx="28860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1</xdr:row>
      <xdr:rowOff>0</xdr:rowOff>
    </xdr:from>
    <xdr:to>
      <xdr:col>34</xdr:col>
      <xdr:colOff>66675</xdr:colOff>
      <xdr:row>24</xdr:row>
      <xdr:rowOff>38100</xdr:rowOff>
    </xdr:to>
    <xdr:pic>
      <xdr:nvPicPr>
        <xdr:cNvPr id="4342" name="Picture 1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88225" y="180975"/>
          <a:ext cx="28479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0</xdr:colOff>
      <xdr:row>1</xdr:row>
      <xdr:rowOff>0</xdr:rowOff>
    </xdr:from>
    <xdr:to>
      <xdr:col>39</xdr:col>
      <xdr:colOff>66675</xdr:colOff>
      <xdr:row>24</xdr:row>
      <xdr:rowOff>38100</xdr:rowOff>
    </xdr:to>
    <xdr:pic>
      <xdr:nvPicPr>
        <xdr:cNvPr id="4343" name="Picture 1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498175" y="180975"/>
          <a:ext cx="28098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266700</xdr:colOff>
      <xdr:row>17</xdr:row>
      <xdr:rowOff>85725</xdr:rowOff>
    </xdr:from>
    <xdr:to>
      <xdr:col>9</xdr:col>
      <xdr:colOff>152400</xdr:colOff>
      <xdr:row>21</xdr:row>
      <xdr:rowOff>142875</xdr:rowOff>
    </xdr:to>
    <xdr:pic>
      <xdr:nvPicPr>
        <xdr:cNvPr id="4344"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0" y="2857500"/>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485775</xdr:colOff>
      <xdr:row>26</xdr:row>
      <xdr:rowOff>66675</xdr:rowOff>
    </xdr:from>
    <xdr:to>
      <xdr:col>22</xdr:col>
      <xdr:colOff>104775</xdr:colOff>
      <xdr:row>30</xdr:row>
      <xdr:rowOff>114300</xdr:rowOff>
    </xdr:to>
    <xdr:pic>
      <xdr:nvPicPr>
        <xdr:cNvPr id="4345" name="Picture 21" descr="logo regiovisi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87225" y="4305300"/>
          <a:ext cx="2790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124</xdr:row>
      <xdr:rowOff>0</xdr:rowOff>
    </xdr:from>
    <xdr:to>
      <xdr:col>3</xdr:col>
      <xdr:colOff>628650</xdr:colOff>
      <xdr:row>147</xdr:row>
      <xdr:rowOff>19050</xdr:rowOff>
    </xdr:to>
    <xdr:pic>
      <xdr:nvPicPr>
        <xdr:cNvPr id="4346" name="Picture 2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0242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124</xdr:row>
      <xdr:rowOff>0</xdr:rowOff>
    </xdr:from>
    <xdr:to>
      <xdr:col>8</xdr:col>
      <xdr:colOff>628650</xdr:colOff>
      <xdr:row>147</xdr:row>
      <xdr:rowOff>19050</xdr:rowOff>
    </xdr:to>
    <xdr:pic>
      <xdr:nvPicPr>
        <xdr:cNvPr id="4347" name="Picture 2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9402425"/>
          <a:ext cx="293370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124</xdr:row>
      <xdr:rowOff>0</xdr:rowOff>
    </xdr:from>
    <xdr:to>
      <xdr:col>13</xdr:col>
      <xdr:colOff>628650</xdr:colOff>
      <xdr:row>147</xdr:row>
      <xdr:rowOff>19050</xdr:rowOff>
    </xdr:to>
    <xdr:pic>
      <xdr:nvPicPr>
        <xdr:cNvPr id="4348" name="Picture 2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9402425"/>
          <a:ext cx="3095625"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oleObject" Target="../embeddings/oleObject3.bin"/><Relationship Id="rId3" Type="http://schemas.openxmlformats.org/officeDocument/2006/relationships/hyperlink" Target="http://www.os-groningen.nl/" TargetMode="External"/><Relationship Id="rId7" Type="http://schemas.openxmlformats.org/officeDocument/2006/relationships/printerSettings" Target="../printerSettings/printerSettings1.bin"/><Relationship Id="rId12" Type="http://schemas.openxmlformats.org/officeDocument/2006/relationships/oleObject" Target="../embeddings/oleObject2.bin"/><Relationship Id="rId2" Type="http://schemas.openxmlformats.org/officeDocument/2006/relationships/hyperlink" Target="mailto:info@os.groningen.nl" TargetMode="External"/><Relationship Id="rId1" Type="http://schemas.openxmlformats.org/officeDocument/2006/relationships/hyperlink" Target="http://www.os-groningen.nl/" TargetMode="External"/><Relationship Id="rId6" Type="http://schemas.openxmlformats.org/officeDocument/2006/relationships/hyperlink" Target="mailto:info@os.groningen.nl" TargetMode="External"/><Relationship Id="rId11" Type="http://schemas.openxmlformats.org/officeDocument/2006/relationships/image" Target="../media/image1.emf"/><Relationship Id="rId5" Type="http://schemas.openxmlformats.org/officeDocument/2006/relationships/hyperlink" Target="http://www.os-groningen.nl/" TargetMode="External"/><Relationship Id="rId10" Type="http://schemas.openxmlformats.org/officeDocument/2006/relationships/oleObject" Target="../embeddings/oleObject1.bin"/><Relationship Id="rId4" Type="http://schemas.openxmlformats.org/officeDocument/2006/relationships/hyperlink" Target="mailto:info@os.groningen.nl"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7.emf"/><Relationship Id="rId5" Type="http://schemas.openxmlformats.org/officeDocument/2006/relationships/oleObject" Target="../embeddings/oleObject5.bin"/><Relationship Id="rId4" Type="http://schemas.openxmlformats.org/officeDocument/2006/relationships/image" Target="../media/image6.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7.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73"/>
  <sheetViews>
    <sheetView tabSelected="1" workbookViewId="0">
      <selection activeCell="S7" sqref="S7"/>
    </sheetView>
  </sheetViews>
  <sheetFormatPr defaultRowHeight="12" customHeight="1"/>
  <cols>
    <col min="1" max="1" width="20.42578125" style="3" customWidth="1"/>
    <col min="2" max="2" width="6.85546875" style="3" customWidth="1"/>
    <col min="3" max="3" width="8.140625" style="3" customWidth="1"/>
    <col min="4" max="4" width="8.42578125" style="3" customWidth="1"/>
    <col min="5" max="5" width="7.5703125" style="3" customWidth="1"/>
    <col min="6" max="6" width="20" style="3" customWidth="1"/>
    <col min="7" max="7" width="7.42578125" style="3" customWidth="1"/>
    <col min="8" max="8" width="8" style="3" customWidth="1"/>
    <col min="9" max="9" width="8.140625" style="3" customWidth="1"/>
    <col min="10" max="10" width="8" style="3" customWidth="1"/>
    <col min="11" max="11" width="23.5703125" style="3" customWidth="1"/>
    <col min="12" max="12" width="6" style="3" customWidth="1"/>
    <col min="13" max="13" width="7.42578125" style="3" customWidth="1"/>
    <col min="14" max="14" width="7.140625" style="3" customWidth="1"/>
    <col min="15" max="18" width="11.5703125" style="3" bestFit="1" customWidth="1"/>
    <col min="19" max="16384" width="9.140625" style="3"/>
  </cols>
  <sheetData>
    <row r="1" spans="1:20" ht="12.75" customHeight="1" thickBot="1">
      <c r="A1" s="2" t="s">
        <v>39</v>
      </c>
      <c r="F1" s="4" t="s">
        <v>76</v>
      </c>
      <c r="K1" s="4" t="s">
        <v>166</v>
      </c>
    </row>
    <row r="2" spans="1:20" ht="12.75" customHeight="1">
      <c r="A2" s="149" t="s">
        <v>135</v>
      </c>
      <c r="B2" s="150">
        <v>1979</v>
      </c>
      <c r="C2" s="150">
        <v>2008</v>
      </c>
      <c r="D2" s="150">
        <v>2010</v>
      </c>
      <c r="F2" s="5" t="s">
        <v>161</v>
      </c>
      <c r="G2" s="126">
        <v>2011</v>
      </c>
      <c r="H2" s="126">
        <v>2013</v>
      </c>
      <c r="I2" s="126">
        <v>2014</v>
      </c>
      <c r="K2" s="149" t="s">
        <v>161</v>
      </c>
      <c r="L2" s="150">
        <v>2011</v>
      </c>
      <c r="M2" s="150">
        <v>2012</v>
      </c>
      <c r="N2" s="150">
        <v>2013</v>
      </c>
    </row>
    <row r="3" spans="1:20" ht="12.75" customHeight="1">
      <c r="A3" s="151" t="s">
        <v>40</v>
      </c>
      <c r="B3" s="152">
        <v>8249</v>
      </c>
      <c r="C3" s="152">
        <v>8369</v>
      </c>
      <c r="D3" s="152">
        <v>8369</v>
      </c>
      <c r="F3" s="215" t="s">
        <v>243</v>
      </c>
      <c r="G3" s="209">
        <v>8121</v>
      </c>
      <c r="H3" s="209">
        <v>9986</v>
      </c>
      <c r="I3" s="209">
        <v>10820</v>
      </c>
      <c r="K3" s="159" t="s">
        <v>113</v>
      </c>
      <c r="L3" s="156">
        <v>15340</v>
      </c>
      <c r="M3" s="156">
        <v>15765</v>
      </c>
      <c r="N3" s="156">
        <v>15094</v>
      </c>
    </row>
    <row r="4" spans="1:20" ht="12.75" customHeight="1">
      <c r="A4" s="151" t="s">
        <v>136</v>
      </c>
      <c r="B4" s="152">
        <v>2593</v>
      </c>
      <c r="C4" s="152">
        <v>3083</v>
      </c>
      <c r="D4" s="153">
        <v>3032</v>
      </c>
      <c r="F4" s="213" t="s">
        <v>162</v>
      </c>
      <c r="G4" s="213">
        <v>2011</v>
      </c>
      <c r="H4" s="213"/>
      <c r="I4" s="213">
        <v>2011</v>
      </c>
      <c r="K4" s="159" t="s">
        <v>114</v>
      </c>
      <c r="L4" s="156">
        <v>135707</v>
      </c>
      <c r="M4" s="156">
        <v>135455</v>
      </c>
      <c r="N4" s="156">
        <v>131654</v>
      </c>
      <c r="O4" s="59"/>
      <c r="P4" s="137"/>
    </row>
    <row r="5" spans="1:20" ht="12.75" customHeight="1">
      <c r="A5" s="151" t="s">
        <v>137</v>
      </c>
      <c r="B5" s="152">
        <v>5305</v>
      </c>
      <c r="C5" s="152">
        <v>4717</v>
      </c>
      <c r="D5" s="152">
        <f>D3-D4-D6</f>
        <v>4790</v>
      </c>
      <c r="F5" s="214" t="s">
        <v>211</v>
      </c>
      <c r="G5" s="127">
        <v>19600</v>
      </c>
      <c r="H5" s="208" t="s">
        <v>463</v>
      </c>
      <c r="I5" s="127">
        <v>22200</v>
      </c>
      <c r="K5" s="159" t="s">
        <v>507</v>
      </c>
      <c r="L5" s="156"/>
      <c r="M5" s="156"/>
      <c r="N5" s="156"/>
      <c r="O5" s="138"/>
      <c r="P5" s="137"/>
    </row>
    <row r="6" spans="1:20" ht="12.75" customHeight="1" thickBot="1">
      <c r="A6" s="154" t="s">
        <v>138</v>
      </c>
      <c r="B6" s="155">
        <v>287</v>
      </c>
      <c r="C6" s="155">
        <v>569</v>
      </c>
      <c r="D6" s="155">
        <v>547</v>
      </c>
      <c r="F6" s="44" t="s">
        <v>212</v>
      </c>
      <c r="G6" s="45">
        <v>28500</v>
      </c>
      <c r="H6" s="45"/>
      <c r="I6" s="45">
        <v>34200</v>
      </c>
      <c r="K6" s="159" t="s">
        <v>167</v>
      </c>
      <c r="L6" s="156">
        <v>62014</v>
      </c>
      <c r="M6" s="156">
        <v>60526</v>
      </c>
      <c r="N6" s="156">
        <v>58394</v>
      </c>
      <c r="O6" s="138"/>
      <c r="P6" s="148"/>
      <c r="Q6" s="148"/>
      <c r="R6" s="148"/>
    </row>
    <row r="7" spans="1:20" ht="12.75" customHeight="1">
      <c r="A7" s="10" t="s">
        <v>478</v>
      </c>
      <c r="F7" s="58" t="s">
        <v>479</v>
      </c>
      <c r="K7" s="159" t="s">
        <v>168</v>
      </c>
      <c r="L7" s="156">
        <v>51119</v>
      </c>
      <c r="M7" s="156">
        <v>51130</v>
      </c>
      <c r="N7" s="156">
        <v>50498</v>
      </c>
      <c r="O7" s="138"/>
      <c r="P7" s="148"/>
      <c r="Q7" s="148"/>
      <c r="R7" s="148"/>
    </row>
    <row r="8" spans="1:20" ht="12.75" customHeight="1">
      <c r="K8" s="159" t="s">
        <v>508</v>
      </c>
      <c r="L8" s="156"/>
      <c r="M8" s="156"/>
      <c r="N8" s="156"/>
      <c r="P8" s="137"/>
      <c r="Q8" s="137"/>
      <c r="R8" s="137"/>
      <c r="S8" s="137"/>
      <c r="T8" s="137"/>
    </row>
    <row r="9" spans="1:20" ht="12.75" customHeight="1">
      <c r="K9" s="159" t="s">
        <v>169</v>
      </c>
      <c r="L9" s="156">
        <v>9655</v>
      </c>
      <c r="M9" s="156">
        <v>10066</v>
      </c>
      <c r="N9" s="156">
        <v>9389</v>
      </c>
      <c r="P9" s="137"/>
      <c r="Q9" s="137"/>
      <c r="R9" s="137"/>
      <c r="S9" s="137"/>
      <c r="T9" s="137"/>
    </row>
    <row r="10" spans="1:20" ht="12.75" customHeight="1">
      <c r="K10" s="159" t="s">
        <v>168</v>
      </c>
      <c r="L10" s="156">
        <v>12919</v>
      </c>
      <c r="M10" s="156">
        <v>13733</v>
      </c>
      <c r="N10" s="156">
        <v>13373</v>
      </c>
      <c r="P10" s="137"/>
      <c r="Q10" s="137"/>
      <c r="R10" s="137"/>
      <c r="S10" s="137"/>
      <c r="T10" s="137"/>
    </row>
    <row r="11" spans="1:20" ht="12.75" customHeight="1" thickBot="1">
      <c r="A11" s="2" t="s">
        <v>50</v>
      </c>
      <c r="F11" s="4" t="s">
        <v>82</v>
      </c>
      <c r="K11" s="154" t="s">
        <v>115</v>
      </c>
      <c r="L11" s="155">
        <v>4882</v>
      </c>
      <c r="M11" s="155">
        <v>4778</v>
      </c>
      <c r="N11" s="155">
        <v>4457</v>
      </c>
      <c r="P11" s="147"/>
      <c r="Q11" s="147"/>
      <c r="R11" s="147"/>
      <c r="S11" s="137"/>
      <c r="T11" s="137"/>
    </row>
    <row r="12" spans="1:20" ht="12.75" customHeight="1">
      <c r="A12" s="149" t="s">
        <v>135</v>
      </c>
      <c r="B12" s="150">
        <v>2012</v>
      </c>
      <c r="C12" s="150">
        <v>2013</v>
      </c>
      <c r="D12" s="150">
        <v>2014</v>
      </c>
      <c r="F12" s="149" t="s">
        <v>83</v>
      </c>
      <c r="G12" s="165" t="s">
        <v>415</v>
      </c>
      <c r="H12" s="165" t="s">
        <v>427</v>
      </c>
      <c r="I12" s="165" t="s">
        <v>511</v>
      </c>
      <c r="K12" s="10" t="s">
        <v>480</v>
      </c>
      <c r="P12" s="137"/>
      <c r="Q12" s="137"/>
      <c r="R12" s="137"/>
      <c r="S12" s="137"/>
      <c r="T12" s="137"/>
    </row>
    <row r="13" spans="1:20" ht="12.75" customHeight="1">
      <c r="A13" s="151" t="s">
        <v>51</v>
      </c>
      <c r="B13" s="156"/>
      <c r="C13" s="156"/>
      <c r="D13" s="156"/>
      <c r="F13" s="159" t="s">
        <v>84</v>
      </c>
      <c r="G13" s="156"/>
      <c r="H13" s="156"/>
      <c r="I13" s="156"/>
      <c r="P13" s="137"/>
      <c r="Q13" s="137"/>
      <c r="R13" s="137"/>
      <c r="S13" s="137"/>
      <c r="T13" s="137"/>
    </row>
    <row r="14" spans="1:20" ht="12.75" customHeight="1">
      <c r="A14" s="157" t="s">
        <v>252</v>
      </c>
      <c r="B14" s="156">
        <v>24499</v>
      </c>
      <c r="C14" s="156">
        <v>24602</v>
      </c>
      <c r="D14" s="156">
        <v>24657</v>
      </c>
      <c r="F14" s="159" t="s">
        <v>85</v>
      </c>
      <c r="G14" s="166">
        <v>12015</v>
      </c>
      <c r="H14" s="166">
        <v>12162</v>
      </c>
      <c r="I14" s="166">
        <v>12253</v>
      </c>
      <c r="P14" s="137"/>
      <c r="Q14" s="137"/>
      <c r="R14" s="137"/>
      <c r="S14" s="137"/>
      <c r="T14" s="137"/>
    </row>
    <row r="15" spans="1:20" ht="12.75" customHeight="1">
      <c r="A15" s="157" t="s">
        <v>250</v>
      </c>
      <c r="B15" s="156">
        <v>45631</v>
      </c>
      <c r="C15" s="156">
        <v>46545</v>
      </c>
      <c r="D15" s="156">
        <v>48032</v>
      </c>
      <c r="F15" s="159" t="s">
        <v>86</v>
      </c>
      <c r="G15" s="156">
        <v>1907</v>
      </c>
      <c r="H15" s="156">
        <v>2041</v>
      </c>
      <c r="I15" s="156">
        <v>1959</v>
      </c>
      <c r="P15" s="137"/>
      <c r="Q15" s="137"/>
      <c r="R15" s="137"/>
      <c r="S15" s="137"/>
      <c r="T15" s="137"/>
    </row>
    <row r="16" spans="1:20" ht="12.75" customHeight="1" thickBot="1">
      <c r="A16" s="157" t="s">
        <v>251</v>
      </c>
      <c r="B16" s="156">
        <v>100960</v>
      </c>
      <c r="C16" s="156">
        <v>101563</v>
      </c>
      <c r="D16" s="156">
        <v>102341</v>
      </c>
      <c r="F16" s="159" t="s">
        <v>87</v>
      </c>
      <c r="G16" s="156">
        <v>14399</v>
      </c>
      <c r="H16" s="156">
        <v>14446</v>
      </c>
      <c r="I16" s="156">
        <v>14767</v>
      </c>
      <c r="K16" s="4" t="s">
        <v>119</v>
      </c>
      <c r="P16" s="137"/>
      <c r="Q16" s="137"/>
      <c r="R16" s="137"/>
      <c r="S16" s="137"/>
      <c r="T16" s="137"/>
    </row>
    <row r="17" spans="1:20" ht="12.75" customHeight="1">
      <c r="A17" s="158" t="s">
        <v>262</v>
      </c>
      <c r="B17" s="156">
        <v>21959</v>
      </c>
      <c r="C17" s="156">
        <v>22601</v>
      </c>
      <c r="D17" s="156">
        <v>23251</v>
      </c>
      <c r="F17" s="159" t="s">
        <v>388</v>
      </c>
      <c r="G17" s="156">
        <v>17613</v>
      </c>
      <c r="H17" s="156">
        <v>18262</v>
      </c>
      <c r="I17" s="166">
        <v>18256</v>
      </c>
      <c r="K17" s="149" t="s">
        <v>135</v>
      </c>
      <c r="L17" s="150"/>
      <c r="M17" s="150"/>
      <c r="N17" s="150">
        <v>2014</v>
      </c>
      <c r="P17" s="137"/>
      <c r="Q17" s="137"/>
      <c r="R17" s="137"/>
      <c r="S17" s="137"/>
      <c r="T17" s="137"/>
    </row>
    <row r="18" spans="1:20" ht="12.75" customHeight="1">
      <c r="A18" s="151" t="s">
        <v>145</v>
      </c>
      <c r="B18" s="156">
        <v>95660</v>
      </c>
      <c r="C18" s="156">
        <v>97003</v>
      </c>
      <c r="D18" s="156">
        <v>98403</v>
      </c>
      <c r="F18" s="159" t="s">
        <v>466</v>
      </c>
      <c r="G18" s="156">
        <v>26055</v>
      </c>
      <c r="H18" s="156">
        <v>26003</v>
      </c>
      <c r="I18" s="156">
        <v>26704</v>
      </c>
      <c r="K18" s="156" t="s">
        <v>179</v>
      </c>
      <c r="L18" s="156"/>
      <c r="M18" s="156"/>
      <c r="N18" s="156">
        <v>96000</v>
      </c>
      <c r="P18" s="137"/>
      <c r="Q18" s="137"/>
      <c r="R18" s="137"/>
      <c r="S18" s="137"/>
      <c r="T18" s="137"/>
    </row>
    <row r="19" spans="1:20" ht="12.75" customHeight="1">
      <c r="A19" s="151" t="s">
        <v>146</v>
      </c>
      <c r="B19" s="156">
        <v>97529</v>
      </c>
      <c r="C19" s="156">
        <v>98450</v>
      </c>
      <c r="D19" s="156">
        <v>99878</v>
      </c>
      <c r="F19" s="159" t="s">
        <v>389</v>
      </c>
      <c r="G19" s="156">
        <v>28024</v>
      </c>
      <c r="H19" s="156">
        <v>27888</v>
      </c>
      <c r="I19" s="156">
        <v>28187</v>
      </c>
      <c r="K19" s="156" t="s">
        <v>180</v>
      </c>
      <c r="L19" s="156"/>
      <c r="M19" s="156"/>
      <c r="N19" s="156">
        <v>14485</v>
      </c>
      <c r="P19" s="137"/>
      <c r="Q19" s="137"/>
      <c r="R19" s="137"/>
      <c r="S19" s="137"/>
      <c r="T19" s="137"/>
    </row>
    <row r="20" spans="1:20" ht="12.75" customHeight="1" thickBot="1">
      <c r="A20" s="154" t="s">
        <v>52</v>
      </c>
      <c r="B20" s="155">
        <f>SUM(B18:B19)</f>
        <v>193189</v>
      </c>
      <c r="C20" s="155">
        <f>SUM(C18:C19)</f>
        <v>195453</v>
      </c>
      <c r="D20" s="155">
        <f>SUM(D18:D19)</f>
        <v>198281</v>
      </c>
      <c r="F20" s="154" t="s">
        <v>440</v>
      </c>
      <c r="G20" s="155">
        <v>4992</v>
      </c>
      <c r="H20" s="155">
        <v>5314</v>
      </c>
      <c r="I20" s="155">
        <v>6079</v>
      </c>
      <c r="K20" s="154" t="s">
        <v>181</v>
      </c>
      <c r="L20" s="186"/>
      <c r="M20" s="186"/>
      <c r="N20" s="186">
        <v>15.1</v>
      </c>
      <c r="P20" s="137"/>
      <c r="Q20" s="137"/>
    </row>
    <row r="21" spans="1:20" ht="12.75" customHeight="1">
      <c r="A21" s="11" t="s">
        <v>483</v>
      </c>
      <c r="F21" s="58" t="s">
        <v>482</v>
      </c>
      <c r="K21" s="118" t="s">
        <v>481</v>
      </c>
      <c r="P21" s="137"/>
      <c r="Q21" s="137"/>
    </row>
    <row r="22" spans="1:20" ht="12.75" customHeight="1">
      <c r="A22" s="11" t="s">
        <v>390</v>
      </c>
      <c r="P22" s="137"/>
      <c r="Q22" s="137"/>
    </row>
    <row r="23" spans="1:20" ht="12.75" customHeight="1">
      <c r="P23" s="137"/>
      <c r="Q23" s="137"/>
    </row>
    <row r="24" spans="1:20" ht="12.75" customHeight="1" thickBot="1">
      <c r="A24" s="4" t="s">
        <v>60</v>
      </c>
      <c r="F24" s="4" t="s">
        <v>101</v>
      </c>
      <c r="K24" s="4" t="s">
        <v>122</v>
      </c>
      <c r="P24" s="137"/>
      <c r="Q24" s="137"/>
    </row>
    <row r="25" spans="1:20" ht="12.75" customHeight="1">
      <c r="A25" s="149" t="s">
        <v>135</v>
      </c>
      <c r="B25" s="150">
        <v>2011</v>
      </c>
      <c r="C25" s="150">
        <v>2012</v>
      </c>
      <c r="D25" s="150">
        <v>2013</v>
      </c>
      <c r="F25" s="167" t="s">
        <v>223</v>
      </c>
      <c r="G25" s="150">
        <v>2011</v>
      </c>
      <c r="H25" s="150">
        <v>2012</v>
      </c>
      <c r="I25" s="150">
        <v>2013</v>
      </c>
      <c r="K25" s="167" t="s">
        <v>102</v>
      </c>
      <c r="L25" s="150">
        <v>2010</v>
      </c>
      <c r="M25" s="150">
        <v>2011</v>
      </c>
      <c r="N25" s="150">
        <v>2012</v>
      </c>
      <c r="P25" s="137"/>
      <c r="Q25" s="137"/>
    </row>
    <row r="26" spans="1:20" ht="12.75" customHeight="1">
      <c r="A26" s="159" t="s">
        <v>154</v>
      </c>
      <c r="B26" s="156">
        <v>68911</v>
      </c>
      <c r="C26" s="156">
        <v>72559</v>
      </c>
      <c r="D26" s="156">
        <v>74593</v>
      </c>
      <c r="F26" s="159" t="s">
        <v>222</v>
      </c>
      <c r="G26" s="156">
        <v>300000</v>
      </c>
      <c r="H26" s="156">
        <v>266200</v>
      </c>
      <c r="I26" s="156">
        <v>269200</v>
      </c>
      <c r="K26" s="160" t="s">
        <v>197</v>
      </c>
      <c r="L26" s="156"/>
      <c r="M26" s="156"/>
      <c r="N26" s="156"/>
      <c r="O26" s="137"/>
      <c r="P26" s="137"/>
      <c r="Q26" s="137"/>
      <c r="R26" s="137"/>
    </row>
    <row r="27" spans="1:20" ht="12.75" customHeight="1">
      <c r="A27" s="160" t="s">
        <v>194</v>
      </c>
      <c r="B27" s="156"/>
      <c r="C27" s="156"/>
      <c r="D27" s="156"/>
      <c r="F27" s="159" t="s">
        <v>428</v>
      </c>
      <c r="G27" s="156"/>
      <c r="H27" s="156"/>
      <c r="I27" s="156"/>
      <c r="K27" s="181" t="s">
        <v>198</v>
      </c>
      <c r="L27" s="181">
        <v>26</v>
      </c>
      <c r="M27" s="181">
        <v>27</v>
      </c>
      <c r="N27" s="182">
        <v>27</v>
      </c>
      <c r="O27" s="137"/>
      <c r="P27" s="137"/>
      <c r="Q27" s="137"/>
      <c r="R27" s="137"/>
    </row>
    <row r="28" spans="1:20" ht="12.75" customHeight="1">
      <c r="A28" s="156" t="s">
        <v>195</v>
      </c>
      <c r="B28" s="156">
        <v>23745</v>
      </c>
      <c r="C28" s="156">
        <v>24013</v>
      </c>
      <c r="D28" s="156">
        <v>23968</v>
      </c>
      <c r="F28" s="159" t="s">
        <v>255</v>
      </c>
      <c r="G28" s="156">
        <v>132800</v>
      </c>
      <c r="H28" s="156">
        <v>103500</v>
      </c>
      <c r="I28" s="156">
        <v>109070</v>
      </c>
      <c r="K28" s="174" t="s">
        <v>375</v>
      </c>
      <c r="L28" s="180">
        <v>188350</v>
      </c>
      <c r="M28" s="180">
        <v>204620</v>
      </c>
      <c r="N28" s="180" t="s">
        <v>256</v>
      </c>
      <c r="O28" s="137"/>
      <c r="P28" s="137"/>
      <c r="Q28" s="137"/>
      <c r="R28" s="137"/>
    </row>
    <row r="29" spans="1:20" ht="12.75" customHeight="1">
      <c r="A29" s="159" t="s">
        <v>196</v>
      </c>
      <c r="B29" s="156"/>
      <c r="C29" s="156"/>
      <c r="D29" s="156"/>
      <c r="F29" s="159" t="s">
        <v>220</v>
      </c>
      <c r="G29" s="156">
        <v>1034000</v>
      </c>
      <c r="H29" s="156">
        <v>983000</v>
      </c>
      <c r="I29" s="156">
        <v>990000</v>
      </c>
      <c r="K29" s="183" t="s">
        <v>123</v>
      </c>
      <c r="L29" s="156">
        <v>81020</v>
      </c>
      <c r="M29" s="156">
        <v>82700</v>
      </c>
      <c r="N29" s="156">
        <v>82850</v>
      </c>
      <c r="O29" s="137"/>
      <c r="P29" s="137"/>
      <c r="Q29" s="137"/>
      <c r="R29" s="137"/>
    </row>
    <row r="30" spans="1:20" ht="12.75" customHeight="1">
      <c r="A30" s="156" t="s">
        <v>195</v>
      </c>
      <c r="B30" s="156">
        <v>14476</v>
      </c>
      <c r="C30" s="156">
        <v>14848</v>
      </c>
      <c r="D30" s="156">
        <v>14835</v>
      </c>
      <c r="F30" s="159" t="s">
        <v>218</v>
      </c>
      <c r="G30" s="156">
        <v>300200</v>
      </c>
      <c r="H30" s="156">
        <v>270300</v>
      </c>
      <c r="I30" s="156">
        <v>279500</v>
      </c>
      <c r="K30" s="156" t="s">
        <v>263</v>
      </c>
      <c r="L30" s="156"/>
      <c r="M30" s="156"/>
      <c r="N30" s="156"/>
      <c r="O30" s="137"/>
      <c r="P30" s="137"/>
      <c r="Q30" s="137"/>
      <c r="R30" s="137"/>
    </row>
    <row r="31" spans="1:20" ht="12.75" customHeight="1">
      <c r="A31" s="159" t="s">
        <v>61</v>
      </c>
      <c r="B31" s="156">
        <v>6057</v>
      </c>
      <c r="C31" s="156">
        <v>6283</v>
      </c>
      <c r="D31" s="156">
        <v>6450</v>
      </c>
      <c r="F31" s="168" t="s">
        <v>467</v>
      </c>
      <c r="G31" s="156">
        <v>135000</v>
      </c>
      <c r="H31" s="166">
        <v>150000</v>
      </c>
      <c r="I31" s="166">
        <v>150000</v>
      </c>
      <c r="K31" s="181" t="s">
        <v>264</v>
      </c>
      <c r="L31" s="181">
        <v>34780</v>
      </c>
      <c r="M31" s="181">
        <v>33850</v>
      </c>
      <c r="N31" s="181">
        <v>32200</v>
      </c>
      <c r="O31" s="137"/>
      <c r="P31" s="137"/>
      <c r="Q31" s="137"/>
      <c r="R31" s="137"/>
    </row>
    <row r="32" spans="1:20" ht="12.75" customHeight="1">
      <c r="A32" s="159" t="s">
        <v>62</v>
      </c>
      <c r="B32" s="156">
        <v>7</v>
      </c>
      <c r="C32" s="156">
        <v>5</v>
      </c>
      <c r="D32" s="156">
        <v>11</v>
      </c>
      <c r="F32" s="159" t="s">
        <v>103</v>
      </c>
      <c r="G32" s="156">
        <v>42900</v>
      </c>
      <c r="H32" s="166">
        <v>41020</v>
      </c>
      <c r="I32" s="166">
        <v>42850</v>
      </c>
      <c r="K32" s="156" t="s">
        <v>214</v>
      </c>
      <c r="L32" s="156"/>
      <c r="M32" s="156"/>
      <c r="N32" s="156"/>
      <c r="O32" s="137"/>
      <c r="P32" s="137"/>
      <c r="Q32" s="137"/>
      <c r="R32" s="137"/>
    </row>
    <row r="33" spans="1:20" ht="12.75" customHeight="1" thickBot="1">
      <c r="A33" s="154" t="s">
        <v>52</v>
      </c>
      <c r="B33" s="155">
        <f>SUM(B26:B32)</f>
        <v>113196</v>
      </c>
      <c r="C33" s="155">
        <f>SUM(C26:C32)</f>
        <v>117708</v>
      </c>
      <c r="D33" s="155">
        <f>SUM(D26:D32)</f>
        <v>119857</v>
      </c>
      <c r="F33" s="156" t="s">
        <v>392</v>
      </c>
      <c r="G33" s="156"/>
      <c r="H33" s="156"/>
      <c r="I33" s="156"/>
      <c r="K33" s="184" t="s">
        <v>213</v>
      </c>
      <c r="L33" s="181">
        <v>39040</v>
      </c>
      <c r="M33" s="182">
        <v>38300</v>
      </c>
      <c r="N33" s="182" t="s">
        <v>256</v>
      </c>
      <c r="O33" s="137"/>
      <c r="P33" s="137"/>
      <c r="Q33" s="137"/>
      <c r="R33" s="137"/>
    </row>
    <row r="34" spans="1:20" ht="12.75" customHeight="1">
      <c r="A34" s="10" t="s">
        <v>484</v>
      </c>
      <c r="F34" s="169" t="s">
        <v>393</v>
      </c>
      <c r="G34" s="170">
        <v>558800</v>
      </c>
      <c r="H34" s="170">
        <v>630600</v>
      </c>
      <c r="I34" s="170">
        <v>418600</v>
      </c>
      <c r="K34" s="185" t="s">
        <v>365</v>
      </c>
      <c r="L34" s="156"/>
      <c r="M34" s="156"/>
      <c r="N34" s="156"/>
      <c r="O34" s="137"/>
      <c r="P34" s="137"/>
      <c r="Q34" s="137"/>
      <c r="R34" s="137"/>
    </row>
    <row r="35" spans="1:20" ht="12.75" customHeight="1" thickBot="1">
      <c r="F35" s="171" t="s">
        <v>416</v>
      </c>
      <c r="G35" s="172">
        <v>389470</v>
      </c>
      <c r="H35" s="172">
        <v>391800</v>
      </c>
      <c r="I35" s="172">
        <v>425030</v>
      </c>
      <c r="K35" s="171" t="s">
        <v>366</v>
      </c>
      <c r="L35" s="172">
        <v>153850</v>
      </c>
      <c r="M35" s="172">
        <v>148850</v>
      </c>
      <c r="N35" s="172">
        <v>208700</v>
      </c>
      <c r="O35" s="137"/>
      <c r="P35" s="137"/>
      <c r="Q35" s="137"/>
      <c r="R35" s="137"/>
    </row>
    <row r="36" spans="1:20" ht="12.75" customHeight="1">
      <c r="F36" s="10" t="s">
        <v>485</v>
      </c>
      <c r="K36" s="25" t="s">
        <v>486</v>
      </c>
      <c r="O36" s="137"/>
      <c r="P36" s="137"/>
      <c r="Q36" s="137"/>
      <c r="R36" s="137"/>
    </row>
    <row r="37" spans="1:20" ht="12.75" customHeight="1" thickBot="1">
      <c r="A37" s="4" t="s">
        <v>72</v>
      </c>
      <c r="O37" s="137"/>
      <c r="P37" s="137"/>
      <c r="Q37" s="137"/>
      <c r="R37" s="137"/>
    </row>
    <row r="38" spans="1:20" ht="12.75" customHeight="1" thickBot="1">
      <c r="A38" s="149" t="s">
        <v>135</v>
      </c>
      <c r="B38" s="150"/>
      <c r="C38" s="150"/>
      <c r="D38" s="150">
        <v>2014</v>
      </c>
      <c r="K38" s="4" t="s">
        <v>126</v>
      </c>
    </row>
    <row r="39" spans="1:20" ht="12.75" customHeight="1">
      <c r="A39" s="159" t="s">
        <v>73</v>
      </c>
      <c r="B39" s="156"/>
      <c r="C39" s="156"/>
      <c r="D39" s="156">
        <v>87891</v>
      </c>
      <c r="K39" s="149" t="s">
        <v>102</v>
      </c>
      <c r="L39" s="150">
        <v>2011</v>
      </c>
      <c r="M39" s="150">
        <v>2012</v>
      </c>
      <c r="N39" s="150">
        <v>2013</v>
      </c>
    </row>
    <row r="40" spans="1:20" ht="12.75" customHeight="1" thickBot="1">
      <c r="A40" s="161" t="s">
        <v>155</v>
      </c>
      <c r="B40" s="162"/>
      <c r="C40" s="162"/>
      <c r="D40" s="162">
        <v>34668</v>
      </c>
      <c r="F40" s="4" t="s">
        <v>106</v>
      </c>
      <c r="K40" s="179" t="s">
        <v>469</v>
      </c>
      <c r="L40" s="180">
        <v>7100</v>
      </c>
      <c r="M40" s="180">
        <v>7020</v>
      </c>
      <c r="N40" s="180" t="s">
        <v>256</v>
      </c>
    </row>
    <row r="41" spans="1:20" ht="12.75" customHeight="1">
      <c r="A41" s="159" t="s">
        <v>156</v>
      </c>
      <c r="B41" s="162"/>
      <c r="C41" s="162"/>
      <c r="D41" s="162">
        <v>53223</v>
      </c>
      <c r="F41" s="149" t="s">
        <v>102</v>
      </c>
      <c r="G41" s="150">
        <v>2010</v>
      </c>
      <c r="H41" s="150">
        <v>2011</v>
      </c>
      <c r="I41" s="150">
        <v>2012</v>
      </c>
      <c r="K41" s="173" t="s">
        <v>371</v>
      </c>
      <c r="L41" s="180">
        <v>15700</v>
      </c>
      <c r="M41" s="180">
        <v>15900</v>
      </c>
      <c r="N41" s="180">
        <v>17000</v>
      </c>
    </row>
    <row r="42" spans="1:20" ht="12.75" customHeight="1">
      <c r="A42" s="163" t="s">
        <v>334</v>
      </c>
      <c r="B42" s="161"/>
      <c r="C42" s="164"/>
      <c r="D42" s="164">
        <v>0.40600000000000003</v>
      </c>
      <c r="F42" s="173" t="s">
        <v>107</v>
      </c>
      <c r="G42" s="174"/>
      <c r="H42" s="174"/>
      <c r="I42" s="174"/>
      <c r="K42" s="173" t="s">
        <v>127</v>
      </c>
      <c r="L42" s="180">
        <v>1425</v>
      </c>
      <c r="M42" s="180">
        <v>1488</v>
      </c>
      <c r="N42" s="180" t="s">
        <v>256</v>
      </c>
    </row>
    <row r="43" spans="1:20" ht="12.75" customHeight="1">
      <c r="A43" s="159" t="s">
        <v>253</v>
      </c>
      <c r="B43" s="156"/>
      <c r="C43" s="156"/>
      <c r="D43" s="156">
        <v>5757</v>
      </c>
      <c r="F43" s="173" t="s">
        <v>378</v>
      </c>
      <c r="G43" s="156">
        <v>526383</v>
      </c>
      <c r="H43" s="156">
        <v>550883</v>
      </c>
      <c r="I43" s="156">
        <v>535045</v>
      </c>
      <c r="K43" s="173" t="s">
        <v>215</v>
      </c>
      <c r="L43" s="174">
        <v>922</v>
      </c>
      <c r="M43" s="174">
        <v>865</v>
      </c>
      <c r="N43" s="174">
        <v>887</v>
      </c>
    </row>
    <row r="44" spans="1:20" ht="12.75" customHeight="1" thickBot="1">
      <c r="A44" s="154" t="s">
        <v>52</v>
      </c>
      <c r="B44" s="155"/>
      <c r="C44" s="155"/>
      <c r="D44" s="155">
        <f>D39+D43</f>
        <v>93648</v>
      </c>
      <c r="F44" s="175" t="s">
        <v>108</v>
      </c>
      <c r="G44" s="176">
        <v>361546</v>
      </c>
      <c r="H44" s="176">
        <v>392894</v>
      </c>
      <c r="I44" s="176">
        <v>395097</v>
      </c>
      <c r="K44" s="175" t="s">
        <v>216</v>
      </c>
      <c r="L44" s="176">
        <v>1250</v>
      </c>
      <c r="M44" s="176">
        <v>1249</v>
      </c>
      <c r="N44" s="176">
        <v>1282</v>
      </c>
      <c r="R44" s="146"/>
      <c r="S44" s="146"/>
      <c r="T44" s="146"/>
    </row>
    <row r="45" spans="1:20" ht="12.75" customHeight="1">
      <c r="A45" s="10" t="s">
        <v>489</v>
      </c>
      <c r="F45" s="10" t="s">
        <v>488</v>
      </c>
      <c r="K45" s="10" t="s">
        <v>487</v>
      </c>
    </row>
    <row r="46" spans="1:20" ht="12.75" customHeight="1" thickBot="1">
      <c r="A46" s="4" t="s">
        <v>133</v>
      </c>
      <c r="F46" s="4" t="s">
        <v>337</v>
      </c>
    </row>
    <row r="47" spans="1:20" ht="12.75" customHeight="1">
      <c r="A47" s="149" t="s">
        <v>102</v>
      </c>
      <c r="B47" s="150">
        <v>2011</v>
      </c>
      <c r="C47" s="150">
        <v>2012</v>
      </c>
      <c r="D47" s="150">
        <v>2013</v>
      </c>
    </row>
    <row r="48" spans="1:20" ht="12.75" customHeight="1">
      <c r="A48" s="156" t="s">
        <v>254</v>
      </c>
      <c r="B48" s="156"/>
      <c r="C48" s="156"/>
      <c r="D48" s="156"/>
    </row>
    <row r="49" spans="1:11" ht="12.75" customHeight="1" thickBot="1">
      <c r="A49" s="154" t="s">
        <v>269</v>
      </c>
      <c r="B49" s="155">
        <v>84000</v>
      </c>
      <c r="C49" s="155">
        <v>82000</v>
      </c>
      <c r="D49" s="155">
        <v>77400</v>
      </c>
    </row>
    <row r="50" spans="1:11" ht="12.75" customHeight="1">
      <c r="A50" s="10" t="s">
        <v>490</v>
      </c>
    </row>
    <row r="51" spans="1:11" ht="12.75" customHeight="1"/>
    <row r="52" spans="1:11" ht="12.75" customHeight="1">
      <c r="A52" s="12" t="s">
        <v>14</v>
      </c>
    </row>
    <row r="53" spans="1:11" ht="12.75" customHeight="1"/>
    <row r="54" spans="1:11" ht="12.75" customHeight="1"/>
    <row r="55" spans="1:11" ht="12.75" customHeight="1"/>
    <row r="56" spans="1:11" ht="12.75" customHeight="1"/>
    <row r="57" spans="1:11" ht="12.75" customHeight="1"/>
    <row r="58" spans="1:11" ht="12.75" customHeight="1"/>
    <row r="59" spans="1:11" ht="12.75" customHeight="1"/>
    <row r="60" spans="1:11" ht="12.75" customHeight="1">
      <c r="K60" s="13" t="s">
        <v>10</v>
      </c>
    </row>
    <row r="61" spans="1:11" ht="12.75" customHeight="1"/>
    <row r="62" spans="1:11" ht="12.75" customHeight="1">
      <c r="K62" s="3" t="s">
        <v>242</v>
      </c>
    </row>
    <row r="63" spans="1:11" ht="12.75" customHeight="1">
      <c r="K63" s="56" t="s">
        <v>340</v>
      </c>
    </row>
    <row r="64" spans="1:11" ht="12.75" customHeight="1"/>
    <row r="65" spans="1:18" ht="12.75" customHeight="1">
      <c r="K65" s="3" t="s">
        <v>11</v>
      </c>
    </row>
    <row r="66" spans="1:18" ht="12.75" customHeight="1" thickBot="1">
      <c r="A66" s="57" t="s">
        <v>370</v>
      </c>
      <c r="F66" s="116" t="s">
        <v>350</v>
      </c>
      <c r="K66" s="3" t="s">
        <v>12</v>
      </c>
    </row>
    <row r="67" spans="1:18" ht="12.75" customHeight="1">
      <c r="F67" s="149" t="s">
        <v>342</v>
      </c>
      <c r="G67" s="150">
        <v>2012</v>
      </c>
      <c r="H67" s="150">
        <v>2013</v>
      </c>
      <c r="I67" s="150">
        <v>2014</v>
      </c>
      <c r="K67" s="3" t="s">
        <v>13</v>
      </c>
    </row>
    <row r="68" spans="1:18" ht="12.75" customHeight="1">
      <c r="F68" s="156" t="s">
        <v>293</v>
      </c>
      <c r="G68" s="156">
        <v>193189</v>
      </c>
      <c r="H68" s="156">
        <v>195453</v>
      </c>
      <c r="I68" s="156">
        <v>198395</v>
      </c>
      <c r="K68" s="3" t="s">
        <v>265</v>
      </c>
    </row>
    <row r="69" spans="1:18" ht="12.75" customHeight="1">
      <c r="F69" s="156" t="s">
        <v>276</v>
      </c>
      <c r="G69" s="156">
        <v>67217</v>
      </c>
      <c r="H69" s="156">
        <v>67173</v>
      </c>
      <c r="I69" s="156">
        <v>67191</v>
      </c>
      <c r="K69" s="56" t="s">
        <v>434</v>
      </c>
    </row>
    <row r="70" spans="1:18" ht="12.75" customHeight="1">
      <c r="F70" s="156" t="s">
        <v>294</v>
      </c>
      <c r="G70" s="156">
        <v>202191</v>
      </c>
      <c r="H70" s="156">
        <v>202536</v>
      </c>
      <c r="I70" s="156">
        <v>202437</v>
      </c>
      <c r="K70" s="3" t="s">
        <v>432</v>
      </c>
    </row>
    <row r="71" spans="1:18" ht="12.75" customHeight="1" thickBot="1">
      <c r="F71" s="154" t="s">
        <v>52</v>
      </c>
      <c r="G71" s="155">
        <f>SUM(G68:G70)</f>
        <v>462597</v>
      </c>
      <c r="H71" s="155">
        <f>SUM(H68:H70)</f>
        <v>465162</v>
      </c>
      <c r="I71" s="155">
        <f>SUM(I68:I70)</f>
        <v>468023</v>
      </c>
      <c r="K71" s="3" t="s">
        <v>433</v>
      </c>
    </row>
    <row r="72" spans="1:18" ht="12.75" customHeight="1">
      <c r="F72" s="167" t="s">
        <v>338</v>
      </c>
      <c r="G72" s="150">
        <v>2012</v>
      </c>
      <c r="H72" s="150">
        <v>2013</v>
      </c>
      <c r="I72" s="150">
        <v>2014</v>
      </c>
    </row>
    <row r="73" spans="1:18" ht="12.75" customHeight="1">
      <c r="F73" s="156" t="s">
        <v>293</v>
      </c>
      <c r="G73" s="156">
        <v>86384</v>
      </c>
      <c r="H73" s="156">
        <v>87137.5</v>
      </c>
      <c r="I73" s="156">
        <v>87891</v>
      </c>
    </row>
    <row r="74" spans="1:18" ht="12.75" customHeight="1">
      <c r="F74" s="156" t="s">
        <v>276</v>
      </c>
      <c r="G74" s="156">
        <v>29854</v>
      </c>
      <c r="H74" s="156">
        <v>30183</v>
      </c>
      <c r="I74" s="156">
        <v>30539</v>
      </c>
    </row>
    <row r="75" spans="1:18" ht="12.75" customHeight="1">
      <c r="F75" s="156" t="s">
        <v>294</v>
      </c>
      <c r="G75" s="166">
        <v>87096</v>
      </c>
      <c r="H75" s="166">
        <v>88308</v>
      </c>
      <c r="I75" s="166">
        <v>89177</v>
      </c>
    </row>
    <row r="76" spans="1:18" ht="12.75" customHeight="1" thickBot="1">
      <c r="F76" s="154" t="s">
        <v>52</v>
      </c>
      <c r="G76" s="155">
        <f>SUM(G73:G75)</f>
        <v>203334</v>
      </c>
      <c r="H76" s="155">
        <f>SUM(H73:H75)</f>
        <v>205628.5</v>
      </c>
      <c r="I76" s="155">
        <f>SUM(I73:I75)</f>
        <v>207607</v>
      </c>
      <c r="K76" s="218"/>
      <c r="L76" s="218"/>
      <c r="M76" s="218"/>
      <c r="N76" s="218"/>
    </row>
    <row r="77" spans="1:18" ht="12.75" customHeight="1">
      <c r="F77" s="167" t="s">
        <v>339</v>
      </c>
      <c r="G77" s="150">
        <v>2011</v>
      </c>
      <c r="H77" s="150">
        <v>2012</v>
      </c>
      <c r="I77" s="150">
        <v>2013</v>
      </c>
      <c r="K77" s="218"/>
      <c r="L77" s="218"/>
      <c r="M77" s="218"/>
      <c r="N77" s="218"/>
    </row>
    <row r="78" spans="1:18" ht="12.75" customHeight="1">
      <c r="F78" s="156" t="s">
        <v>293</v>
      </c>
      <c r="G78" s="156">
        <v>135707</v>
      </c>
      <c r="H78" s="156">
        <v>135455</v>
      </c>
      <c r="I78" s="156">
        <v>131654</v>
      </c>
      <c r="K78" s="218"/>
      <c r="L78" s="218"/>
      <c r="M78" s="218"/>
      <c r="N78" s="218"/>
    </row>
    <row r="79" spans="1:18" ht="12.75" customHeight="1">
      <c r="F79" s="156" t="s">
        <v>276</v>
      </c>
      <c r="G79" s="152">
        <v>35850</v>
      </c>
      <c r="H79" s="152">
        <v>36850</v>
      </c>
      <c r="I79" s="152">
        <v>36430</v>
      </c>
      <c r="K79" s="218"/>
      <c r="L79" s="218"/>
      <c r="M79" s="218"/>
      <c r="N79" s="218"/>
      <c r="P79" s="142"/>
      <c r="Q79" s="142"/>
      <c r="R79" s="142"/>
    </row>
    <row r="80" spans="1:18" ht="12.75" customHeight="1">
      <c r="F80" s="156" t="s">
        <v>294</v>
      </c>
      <c r="G80" s="152">
        <v>75330</v>
      </c>
      <c r="H80" s="152">
        <v>76040</v>
      </c>
      <c r="I80" s="152">
        <v>75160</v>
      </c>
      <c r="K80" s="218"/>
      <c r="L80" s="218"/>
      <c r="M80" s="218"/>
      <c r="N80" s="218"/>
    </row>
    <row r="81" spans="1:14" ht="12.75" customHeight="1" thickBot="1">
      <c r="A81" s="4" t="s">
        <v>0</v>
      </c>
      <c r="F81" s="154" t="s">
        <v>52</v>
      </c>
      <c r="G81" s="155">
        <f>SUM(G78:G80)</f>
        <v>246887</v>
      </c>
      <c r="H81" s="155">
        <f>SUM(H78:H80)</f>
        <v>248345</v>
      </c>
      <c r="I81" s="155">
        <f>SUM(I78:I80)</f>
        <v>243244</v>
      </c>
      <c r="K81" s="218"/>
      <c r="L81" s="218"/>
      <c r="M81" s="218"/>
      <c r="N81" s="218"/>
    </row>
    <row r="82" spans="1:14" ht="12.75" customHeight="1">
      <c r="A82" s="149" t="s">
        <v>1</v>
      </c>
      <c r="B82" s="177" t="s">
        <v>2</v>
      </c>
      <c r="C82" s="177"/>
      <c r="D82" s="177" t="s">
        <v>3</v>
      </c>
      <c r="F82" s="58" t="s">
        <v>491</v>
      </c>
      <c r="K82" s="219"/>
      <c r="L82" s="219"/>
      <c r="M82" s="219"/>
      <c r="N82" s="219"/>
    </row>
    <row r="83" spans="1:14" ht="12.75" customHeight="1">
      <c r="A83" s="178" t="s">
        <v>513</v>
      </c>
      <c r="B83" s="156" t="s">
        <v>4</v>
      </c>
      <c r="C83" s="156"/>
      <c r="D83" s="163" t="s">
        <v>5</v>
      </c>
      <c r="K83" s="219"/>
      <c r="L83" s="219"/>
      <c r="M83" s="219"/>
      <c r="N83" s="219"/>
    </row>
    <row r="84" spans="1:14" ht="12.75" customHeight="1">
      <c r="A84" s="156" t="s">
        <v>422</v>
      </c>
      <c r="B84" s="156" t="s">
        <v>6</v>
      </c>
      <c r="C84" s="156"/>
      <c r="D84" s="156" t="s">
        <v>379</v>
      </c>
      <c r="K84" s="219"/>
      <c r="L84" s="219"/>
      <c r="M84" s="219"/>
      <c r="N84" s="219"/>
    </row>
    <row r="85" spans="1:14" ht="12.75" customHeight="1">
      <c r="A85" s="156" t="s">
        <v>500</v>
      </c>
      <c r="B85" s="156" t="s">
        <v>6</v>
      </c>
      <c r="C85" s="156"/>
      <c r="D85" s="156" t="s">
        <v>5</v>
      </c>
      <c r="F85" s="56" t="s">
        <v>385</v>
      </c>
      <c r="K85" s="219"/>
      <c r="L85" s="219"/>
      <c r="M85" s="219"/>
      <c r="N85" s="219"/>
    </row>
    <row r="86" spans="1:14" ht="12.75" customHeight="1">
      <c r="A86" s="156" t="s">
        <v>501</v>
      </c>
      <c r="B86" s="156" t="s">
        <v>6</v>
      </c>
      <c r="C86" s="156"/>
      <c r="D86" s="156" t="s">
        <v>34</v>
      </c>
      <c r="F86" s="3" t="s">
        <v>15</v>
      </c>
      <c r="G86" s="3" t="s">
        <v>431</v>
      </c>
      <c r="K86" s="219"/>
      <c r="L86" s="219"/>
      <c r="M86" s="219"/>
      <c r="N86" s="219"/>
    </row>
    <row r="87" spans="1:14" ht="12.75" customHeight="1">
      <c r="A87" s="156" t="s">
        <v>502</v>
      </c>
      <c r="B87" s="156" t="s">
        <v>6</v>
      </c>
      <c r="C87" s="156"/>
      <c r="D87" s="156" t="s">
        <v>7</v>
      </c>
      <c r="F87" s="3" t="s">
        <v>16</v>
      </c>
      <c r="G87" s="56" t="s">
        <v>332</v>
      </c>
    </row>
    <row r="88" spans="1:14" ht="12.75" customHeight="1">
      <c r="A88" s="156" t="s">
        <v>503</v>
      </c>
      <c r="B88" s="156" t="s">
        <v>6</v>
      </c>
      <c r="C88" s="156"/>
      <c r="D88" s="156" t="s">
        <v>379</v>
      </c>
      <c r="F88" s="3" t="s">
        <v>17</v>
      </c>
      <c r="G88" s="56" t="s">
        <v>383</v>
      </c>
    </row>
    <row r="89" spans="1:14" ht="12.75" customHeight="1" thickBot="1">
      <c r="A89" s="155" t="s">
        <v>504</v>
      </c>
      <c r="B89" s="155" t="s">
        <v>9</v>
      </c>
      <c r="C89" s="155"/>
      <c r="D89" s="155"/>
      <c r="F89" s="3" t="s">
        <v>18</v>
      </c>
      <c r="G89" s="56" t="s">
        <v>384</v>
      </c>
      <c r="N89" s="128" t="s">
        <v>512</v>
      </c>
    </row>
    <row r="90" spans="1:14" ht="17.25" customHeight="1" thickBot="1">
      <c r="A90" s="2" t="s">
        <v>47</v>
      </c>
      <c r="F90" s="4" t="s">
        <v>80</v>
      </c>
      <c r="K90" s="4" t="s">
        <v>188</v>
      </c>
    </row>
    <row r="91" spans="1:14" ht="12.75" customHeight="1">
      <c r="A91" s="14" t="s">
        <v>48</v>
      </c>
      <c r="B91" s="15">
        <f t="shared" ref="B91:D93" si="0">B2</f>
        <v>1979</v>
      </c>
      <c r="C91" s="15">
        <f t="shared" si="0"/>
        <v>2008</v>
      </c>
      <c r="D91" s="15">
        <f t="shared" si="0"/>
        <v>2010</v>
      </c>
      <c r="F91" s="14" t="s">
        <v>81</v>
      </c>
      <c r="G91" s="15">
        <f t="shared" ref="G91:I92" si="1">G2</f>
        <v>2011</v>
      </c>
      <c r="H91" s="15">
        <f t="shared" si="1"/>
        <v>2013</v>
      </c>
      <c r="I91" s="15">
        <f t="shared" si="1"/>
        <v>2014</v>
      </c>
      <c r="K91" s="24" t="s">
        <v>81</v>
      </c>
      <c r="L91" s="15">
        <f t="shared" ref="L91:N92" si="2">L2</f>
        <v>2011</v>
      </c>
      <c r="M91" s="15">
        <f t="shared" si="2"/>
        <v>2012</v>
      </c>
      <c r="N91" s="15">
        <f t="shared" si="2"/>
        <v>2013</v>
      </c>
    </row>
    <row r="92" spans="1:14" ht="12.75" customHeight="1">
      <c r="A92" s="22" t="s">
        <v>353</v>
      </c>
      <c r="B92" s="17">
        <f t="shared" si="0"/>
        <v>8249</v>
      </c>
      <c r="C92" s="17">
        <f t="shared" si="0"/>
        <v>8369</v>
      </c>
      <c r="D92" s="17">
        <f t="shared" si="0"/>
        <v>8369</v>
      </c>
      <c r="F92" s="135" t="s">
        <v>244</v>
      </c>
      <c r="G92" s="136">
        <f t="shared" si="1"/>
        <v>8121</v>
      </c>
      <c r="H92" s="136">
        <f t="shared" si="1"/>
        <v>9986</v>
      </c>
      <c r="I92" s="136">
        <f t="shared" si="1"/>
        <v>10820</v>
      </c>
      <c r="K92" s="20" t="s">
        <v>231</v>
      </c>
      <c r="L92" s="17">
        <f t="shared" si="2"/>
        <v>15340</v>
      </c>
      <c r="M92" s="17">
        <f t="shared" si="2"/>
        <v>15765</v>
      </c>
      <c r="N92" s="17">
        <f t="shared" si="2"/>
        <v>15094</v>
      </c>
    </row>
    <row r="93" spans="1:14" ht="12.75" customHeight="1">
      <c r="A93" s="16" t="s">
        <v>141</v>
      </c>
      <c r="B93" s="17">
        <f t="shared" si="0"/>
        <v>2593</v>
      </c>
      <c r="C93" s="17">
        <f t="shared" si="0"/>
        <v>3083</v>
      </c>
      <c r="D93" s="17">
        <f t="shared" si="0"/>
        <v>3032</v>
      </c>
      <c r="F93" s="132" t="s">
        <v>396</v>
      </c>
      <c r="G93" s="133">
        <v>2011</v>
      </c>
      <c r="H93" s="133"/>
      <c r="I93" s="133">
        <f>I4</f>
        <v>2011</v>
      </c>
      <c r="K93" s="97" t="s">
        <v>398</v>
      </c>
      <c r="L93" s="17">
        <f t="shared" ref="L93:N98" si="3">L4</f>
        <v>135707</v>
      </c>
      <c r="M93" s="17">
        <f t="shared" si="3"/>
        <v>135455</v>
      </c>
      <c r="N93" s="17">
        <f t="shared" si="3"/>
        <v>131654</v>
      </c>
    </row>
    <row r="94" spans="1:14" ht="12.75" customHeight="1">
      <c r="A94" s="16" t="s">
        <v>142</v>
      </c>
      <c r="B94" s="17">
        <f t="shared" ref="B94:D95" si="4">B5</f>
        <v>5305</v>
      </c>
      <c r="C94" s="17">
        <f t="shared" si="4"/>
        <v>4717</v>
      </c>
      <c r="D94" s="17">
        <f t="shared" si="4"/>
        <v>4790</v>
      </c>
      <c r="F94" s="16" t="s">
        <v>185</v>
      </c>
      <c r="G94" s="134">
        <f>G5</f>
        <v>19600</v>
      </c>
      <c r="H94" s="210" t="s">
        <v>464</v>
      </c>
      <c r="I94" s="134">
        <f>I5</f>
        <v>22200</v>
      </c>
      <c r="K94" s="20" t="s">
        <v>506</v>
      </c>
      <c r="L94" s="17"/>
      <c r="M94" s="17"/>
      <c r="N94" s="17"/>
    </row>
    <row r="95" spans="1:14" ht="12.75" customHeight="1" thickBot="1">
      <c r="A95" s="18" t="s">
        <v>143</v>
      </c>
      <c r="B95" s="18">
        <f t="shared" si="4"/>
        <v>287</v>
      </c>
      <c r="C95" s="18">
        <f t="shared" si="4"/>
        <v>569</v>
      </c>
      <c r="D95" s="18">
        <f t="shared" si="4"/>
        <v>547</v>
      </c>
      <c r="F95" s="18" t="s">
        <v>234</v>
      </c>
      <c r="G95" s="19">
        <f>G6</f>
        <v>28500</v>
      </c>
      <c r="H95" s="19"/>
      <c r="I95" s="19">
        <f>I6</f>
        <v>34200</v>
      </c>
      <c r="K95" s="20" t="s">
        <v>172</v>
      </c>
      <c r="L95" s="17">
        <f t="shared" si="3"/>
        <v>62014</v>
      </c>
      <c r="M95" s="17">
        <f t="shared" si="3"/>
        <v>60526</v>
      </c>
      <c r="N95" s="17">
        <f t="shared" si="3"/>
        <v>58394</v>
      </c>
    </row>
    <row r="96" spans="1:14" ht="12.75" customHeight="1">
      <c r="A96" s="11" t="s">
        <v>49</v>
      </c>
      <c r="F96" s="58" t="s">
        <v>470</v>
      </c>
      <c r="K96" s="20" t="s">
        <v>173</v>
      </c>
      <c r="L96" s="17">
        <f t="shared" si="3"/>
        <v>51119</v>
      </c>
      <c r="M96" s="17">
        <f t="shared" si="3"/>
        <v>51130</v>
      </c>
      <c r="N96" s="17">
        <f t="shared" si="3"/>
        <v>50498</v>
      </c>
    </row>
    <row r="97" spans="1:14" ht="12.75" customHeight="1">
      <c r="K97" s="20" t="s">
        <v>505</v>
      </c>
      <c r="L97" s="17"/>
      <c r="M97" s="17"/>
      <c r="N97" s="17"/>
    </row>
    <row r="98" spans="1:14" ht="12.75" customHeight="1">
      <c r="K98" s="20" t="s">
        <v>172</v>
      </c>
      <c r="L98" s="17">
        <f t="shared" si="3"/>
        <v>9655</v>
      </c>
      <c r="M98" s="17">
        <f t="shared" si="3"/>
        <v>10066</v>
      </c>
      <c r="N98" s="17">
        <f t="shared" si="3"/>
        <v>9389</v>
      </c>
    </row>
    <row r="99" spans="1:14" ht="12.75" customHeight="1" thickBot="1">
      <c r="K99" s="18" t="s">
        <v>173</v>
      </c>
      <c r="L99" s="18">
        <f>L10</f>
        <v>12919</v>
      </c>
      <c r="M99" s="18">
        <f>M10</f>
        <v>13733</v>
      </c>
      <c r="N99" s="18">
        <f>N10</f>
        <v>13373</v>
      </c>
    </row>
    <row r="100" spans="1:14" ht="12.75" customHeight="1" thickBot="1">
      <c r="A100" s="2" t="s">
        <v>182</v>
      </c>
      <c r="F100" s="4" t="s">
        <v>97</v>
      </c>
      <c r="K100" s="10" t="s">
        <v>471</v>
      </c>
    </row>
    <row r="101" spans="1:14" ht="12.75" customHeight="1">
      <c r="A101" s="14" t="s">
        <v>48</v>
      </c>
      <c r="B101" s="15">
        <f>B12</f>
        <v>2012</v>
      </c>
      <c r="C101" s="15">
        <f>C12</f>
        <v>2013</v>
      </c>
      <c r="D101" s="15">
        <f>D12</f>
        <v>2014</v>
      </c>
      <c r="F101" s="14" t="s">
        <v>397</v>
      </c>
      <c r="G101" s="23" t="str">
        <f>G12</f>
        <v>'11-'12</v>
      </c>
      <c r="H101" s="23" t="str">
        <f>H12</f>
        <v>'12-'13</v>
      </c>
      <c r="I101" s="23" t="str">
        <f>I12</f>
        <v>'13-'14</v>
      </c>
    </row>
    <row r="102" spans="1:14" ht="12.75" customHeight="1">
      <c r="A102" s="22" t="s">
        <v>150</v>
      </c>
      <c r="B102" s="17"/>
      <c r="C102" s="17"/>
      <c r="D102" s="17"/>
      <c r="F102" s="20" t="s">
        <v>163</v>
      </c>
      <c r="G102" s="17"/>
      <c r="H102" s="17"/>
      <c r="I102" s="17"/>
    </row>
    <row r="103" spans="1:14" ht="12.75" customHeight="1">
      <c r="A103" s="22" t="s">
        <v>151</v>
      </c>
      <c r="B103" s="17">
        <f>B14</f>
        <v>24499</v>
      </c>
      <c r="C103" s="17">
        <f>C14</f>
        <v>24602</v>
      </c>
      <c r="D103" s="17">
        <f>D14</f>
        <v>24657</v>
      </c>
      <c r="F103" s="20" t="s">
        <v>199</v>
      </c>
      <c r="G103" s="17">
        <f>G14</f>
        <v>12015</v>
      </c>
      <c r="H103" s="17">
        <f>H14</f>
        <v>12162</v>
      </c>
      <c r="I103" s="51">
        <f>I14</f>
        <v>12253</v>
      </c>
    </row>
    <row r="104" spans="1:14" ht="12.75" customHeight="1" thickBot="1">
      <c r="A104" s="22" t="s">
        <v>246</v>
      </c>
      <c r="B104" s="17">
        <f t="shared" ref="B104:C109" si="5">B15</f>
        <v>45631</v>
      </c>
      <c r="C104" s="17">
        <f t="shared" si="5"/>
        <v>46545</v>
      </c>
      <c r="D104" s="17">
        <f t="shared" ref="D104:D109" si="6">D15</f>
        <v>48032</v>
      </c>
      <c r="F104" s="20" t="s">
        <v>98</v>
      </c>
      <c r="G104" s="17">
        <f t="shared" ref="G104:I107" si="7">G15</f>
        <v>1907</v>
      </c>
      <c r="H104" s="17">
        <f t="shared" si="7"/>
        <v>2041</v>
      </c>
      <c r="I104" s="17">
        <f t="shared" si="7"/>
        <v>1959</v>
      </c>
      <c r="K104" s="4" t="s">
        <v>121</v>
      </c>
    </row>
    <row r="105" spans="1:14" ht="12.75" customHeight="1">
      <c r="A105" s="22" t="s">
        <v>247</v>
      </c>
      <c r="B105" s="17">
        <f t="shared" si="5"/>
        <v>100960</v>
      </c>
      <c r="C105" s="17">
        <f t="shared" si="5"/>
        <v>101563</v>
      </c>
      <c r="D105" s="17">
        <f t="shared" si="6"/>
        <v>102341</v>
      </c>
      <c r="F105" s="20" t="s">
        <v>186</v>
      </c>
      <c r="G105" s="17">
        <f t="shared" si="7"/>
        <v>14399</v>
      </c>
      <c r="H105" s="17">
        <f t="shared" si="7"/>
        <v>14446</v>
      </c>
      <c r="I105" s="17">
        <f t="shared" si="7"/>
        <v>14767</v>
      </c>
      <c r="K105" s="24" t="s">
        <v>48</v>
      </c>
      <c r="L105" s="15"/>
      <c r="M105" s="15"/>
      <c r="N105" s="15">
        <f>N17</f>
        <v>2014</v>
      </c>
    </row>
    <row r="106" spans="1:14" ht="12.75" customHeight="1">
      <c r="A106" s="22" t="s">
        <v>144</v>
      </c>
      <c r="B106" s="17">
        <f t="shared" si="5"/>
        <v>21959</v>
      </c>
      <c r="C106" s="17">
        <f t="shared" si="5"/>
        <v>22601</v>
      </c>
      <c r="D106" s="17">
        <f t="shared" si="6"/>
        <v>23251</v>
      </c>
      <c r="F106" s="20" t="s">
        <v>99</v>
      </c>
      <c r="G106" s="17">
        <f t="shared" si="7"/>
        <v>17613</v>
      </c>
      <c r="H106" s="17">
        <f t="shared" si="7"/>
        <v>18262</v>
      </c>
      <c r="I106" s="51">
        <f t="shared" si="7"/>
        <v>18256</v>
      </c>
      <c r="K106" s="16" t="s">
        <v>190</v>
      </c>
      <c r="L106" s="17"/>
      <c r="M106" s="17"/>
      <c r="N106" s="17">
        <f t="shared" ref="N106:N108" si="8">N18</f>
        <v>96000</v>
      </c>
    </row>
    <row r="107" spans="1:14" ht="12.75" customHeight="1">
      <c r="A107" s="22" t="s">
        <v>152</v>
      </c>
      <c r="B107" s="17">
        <f t="shared" si="5"/>
        <v>95660</v>
      </c>
      <c r="C107" s="17">
        <f t="shared" si="5"/>
        <v>97003</v>
      </c>
      <c r="D107" s="17">
        <f t="shared" si="6"/>
        <v>98403</v>
      </c>
      <c r="F107" s="20" t="s">
        <v>100</v>
      </c>
      <c r="G107" s="17">
        <f t="shared" si="7"/>
        <v>26055</v>
      </c>
      <c r="H107" s="17">
        <f t="shared" si="7"/>
        <v>26003</v>
      </c>
      <c r="I107" s="17">
        <f t="shared" si="7"/>
        <v>26704</v>
      </c>
      <c r="K107" s="16" t="s">
        <v>189</v>
      </c>
      <c r="L107" s="17"/>
      <c r="M107" s="17"/>
      <c r="N107" s="17">
        <f t="shared" si="8"/>
        <v>14485</v>
      </c>
    </row>
    <row r="108" spans="1:14" ht="12.75" customHeight="1" thickBot="1">
      <c r="A108" s="22" t="s">
        <v>153</v>
      </c>
      <c r="B108" s="17">
        <f t="shared" si="5"/>
        <v>97529</v>
      </c>
      <c r="C108" s="17">
        <f t="shared" si="5"/>
        <v>98450</v>
      </c>
      <c r="D108" s="17">
        <f t="shared" si="6"/>
        <v>99878</v>
      </c>
      <c r="F108" s="20" t="s">
        <v>164</v>
      </c>
      <c r="G108" s="17">
        <f t="shared" ref="G108:I109" si="9">G19</f>
        <v>28024</v>
      </c>
      <c r="H108" s="17">
        <f t="shared" si="9"/>
        <v>27888</v>
      </c>
      <c r="I108" s="17">
        <f t="shared" si="9"/>
        <v>28187</v>
      </c>
      <c r="K108" s="18" t="s">
        <v>229</v>
      </c>
      <c r="L108" s="39"/>
      <c r="M108" s="39"/>
      <c r="N108" s="39">
        <f t="shared" si="8"/>
        <v>15.1</v>
      </c>
    </row>
    <row r="109" spans="1:14" ht="12.75" customHeight="1" thickBot="1">
      <c r="A109" s="18" t="s">
        <v>58</v>
      </c>
      <c r="B109" s="19">
        <f t="shared" si="5"/>
        <v>193189</v>
      </c>
      <c r="C109" s="19">
        <f t="shared" si="5"/>
        <v>195453</v>
      </c>
      <c r="D109" s="19">
        <f t="shared" si="6"/>
        <v>198281</v>
      </c>
      <c r="F109" s="18" t="s">
        <v>441</v>
      </c>
      <c r="G109" s="19">
        <f t="shared" si="9"/>
        <v>4992</v>
      </c>
      <c r="H109" s="19">
        <f t="shared" si="9"/>
        <v>5314</v>
      </c>
      <c r="I109" s="19">
        <f t="shared" si="9"/>
        <v>6079</v>
      </c>
      <c r="K109" s="25" t="s">
        <v>387</v>
      </c>
    </row>
    <row r="110" spans="1:14" ht="12.75" customHeight="1">
      <c r="A110" s="11" t="s">
        <v>471</v>
      </c>
      <c r="F110" s="58" t="s">
        <v>492</v>
      </c>
    </row>
    <row r="111" spans="1:14" ht="12.75" customHeight="1"/>
    <row r="112" spans="1:14" ht="12.75" customHeight="1"/>
    <row r="113" spans="1:14" ht="12.75" customHeight="1" thickBot="1">
      <c r="A113" s="4" t="s">
        <v>228</v>
      </c>
      <c r="F113" s="4" t="s">
        <v>104</v>
      </c>
      <c r="K113" s="4" t="s">
        <v>125</v>
      </c>
    </row>
    <row r="114" spans="1:14" ht="12.75" customHeight="1">
      <c r="A114" s="14" t="s">
        <v>48</v>
      </c>
      <c r="B114" s="15">
        <f t="shared" ref="B114:D115" si="10">B25</f>
        <v>2011</v>
      </c>
      <c r="C114" s="15">
        <f t="shared" si="10"/>
        <v>2012</v>
      </c>
      <c r="D114" s="15">
        <f t="shared" si="10"/>
        <v>2013</v>
      </c>
      <c r="F114" s="14" t="s">
        <v>105</v>
      </c>
      <c r="G114" s="15">
        <f>G25</f>
        <v>2011</v>
      </c>
      <c r="H114" s="15">
        <f>H25</f>
        <v>2012</v>
      </c>
      <c r="I114" s="15">
        <f>I25</f>
        <v>2013</v>
      </c>
      <c r="K114" s="14" t="s">
        <v>105</v>
      </c>
      <c r="L114" s="15">
        <f>L25</f>
        <v>2010</v>
      </c>
      <c r="M114" s="15">
        <f>M25</f>
        <v>2011</v>
      </c>
      <c r="N114" s="15">
        <f>N25</f>
        <v>2012</v>
      </c>
    </row>
    <row r="115" spans="1:14" ht="12.75" customHeight="1">
      <c r="A115" s="20" t="s">
        <v>69</v>
      </c>
      <c r="B115" s="17">
        <f t="shared" si="10"/>
        <v>68911</v>
      </c>
      <c r="C115" s="17">
        <f t="shared" si="10"/>
        <v>72559</v>
      </c>
      <c r="D115" s="17">
        <f t="shared" si="10"/>
        <v>74593</v>
      </c>
      <c r="F115" s="20" t="s">
        <v>235</v>
      </c>
      <c r="G115" s="17"/>
      <c r="H115" s="17"/>
      <c r="I115" s="17"/>
      <c r="K115" s="99" t="s">
        <v>331</v>
      </c>
      <c r="L115" s="17"/>
      <c r="M115" s="17"/>
      <c r="N115" s="17"/>
    </row>
    <row r="116" spans="1:14" ht="12.75" customHeight="1">
      <c r="A116" s="20" t="s">
        <v>70</v>
      </c>
      <c r="B116" s="17">
        <f>B28</f>
        <v>23745</v>
      </c>
      <c r="C116" s="17">
        <f>C28</f>
        <v>24013</v>
      </c>
      <c r="D116" s="51">
        <f>D28</f>
        <v>23968</v>
      </c>
      <c r="F116" s="20" t="s">
        <v>429</v>
      </c>
      <c r="G116" s="17">
        <f>G26</f>
        <v>300000</v>
      </c>
      <c r="H116" s="17">
        <f>H26</f>
        <v>266200</v>
      </c>
      <c r="I116" s="17">
        <f>I26</f>
        <v>269200</v>
      </c>
      <c r="K116" s="100" t="s">
        <v>414</v>
      </c>
      <c r="L116" s="41">
        <f t="shared" ref="L116:N117" si="11">L27</f>
        <v>26</v>
      </c>
      <c r="M116" s="41">
        <f t="shared" si="11"/>
        <v>27</v>
      </c>
      <c r="N116" s="145">
        <f t="shared" si="11"/>
        <v>27</v>
      </c>
    </row>
    <row r="117" spans="1:14" ht="12.75" customHeight="1">
      <c r="A117" s="20" t="s">
        <v>394</v>
      </c>
      <c r="B117" s="17">
        <f t="shared" ref="B117:D118" si="12">B30</f>
        <v>14476</v>
      </c>
      <c r="C117" s="17">
        <f t="shared" si="12"/>
        <v>14848</v>
      </c>
      <c r="D117" s="51">
        <f t="shared" si="12"/>
        <v>14835</v>
      </c>
      <c r="F117" s="20" t="s">
        <v>219</v>
      </c>
      <c r="G117" s="17">
        <f t="shared" ref="G117:I121" si="13">G28</f>
        <v>132800</v>
      </c>
      <c r="H117" s="17">
        <f t="shared" si="13"/>
        <v>103500</v>
      </c>
      <c r="I117" s="17">
        <f t="shared" si="13"/>
        <v>109070</v>
      </c>
      <c r="K117" s="143" t="s">
        <v>374</v>
      </c>
      <c r="L117" s="129">
        <f t="shared" si="11"/>
        <v>188350</v>
      </c>
      <c r="M117" s="129">
        <f t="shared" si="11"/>
        <v>204620</v>
      </c>
      <c r="N117" s="129" t="str">
        <f t="shared" si="11"/>
        <v>.</v>
      </c>
    </row>
    <row r="118" spans="1:14" ht="12.75" customHeight="1">
      <c r="A118" s="20" t="s">
        <v>71</v>
      </c>
      <c r="B118" s="17">
        <f t="shared" si="12"/>
        <v>6057</v>
      </c>
      <c r="C118" s="17">
        <f t="shared" si="12"/>
        <v>6283</v>
      </c>
      <c r="D118" s="51">
        <f t="shared" si="12"/>
        <v>6450</v>
      </c>
      <c r="F118" s="20" t="s">
        <v>236</v>
      </c>
      <c r="G118" s="17">
        <f t="shared" si="13"/>
        <v>1034000</v>
      </c>
      <c r="H118" s="17">
        <f t="shared" si="13"/>
        <v>983000</v>
      </c>
      <c r="I118" s="17">
        <f t="shared" si="13"/>
        <v>990000</v>
      </c>
      <c r="K118" s="143" t="s">
        <v>399</v>
      </c>
      <c r="L118" s="41">
        <f>L29</f>
        <v>81020</v>
      </c>
      <c r="M118" s="53">
        <f>M29</f>
        <v>82700</v>
      </c>
      <c r="N118" s="53">
        <f>N29</f>
        <v>82850</v>
      </c>
    </row>
    <row r="119" spans="1:14" ht="12.75" customHeight="1">
      <c r="A119" s="20" t="s">
        <v>233</v>
      </c>
      <c r="B119" s="17">
        <f t="shared" ref="B119:D120" si="14">B32</f>
        <v>7</v>
      </c>
      <c r="C119" s="17">
        <f t="shared" si="14"/>
        <v>5</v>
      </c>
      <c r="D119" s="51">
        <f t="shared" si="14"/>
        <v>11</v>
      </c>
      <c r="F119" s="97" t="s">
        <v>330</v>
      </c>
      <c r="G119" s="17">
        <f t="shared" si="13"/>
        <v>300200</v>
      </c>
      <c r="H119" s="17">
        <f t="shared" si="13"/>
        <v>270300</v>
      </c>
      <c r="I119" s="17">
        <f t="shared" si="13"/>
        <v>279500</v>
      </c>
      <c r="K119" s="95" t="s">
        <v>333</v>
      </c>
      <c r="L119" s="17"/>
      <c r="M119" s="17"/>
      <c r="N119" s="17"/>
    </row>
    <row r="120" spans="1:14" ht="12.75" customHeight="1" thickBot="1">
      <c r="A120" s="18" t="s">
        <v>58</v>
      </c>
      <c r="B120" s="19">
        <f t="shared" si="14"/>
        <v>113196</v>
      </c>
      <c r="C120" s="19">
        <f t="shared" si="14"/>
        <v>117708</v>
      </c>
      <c r="D120" s="19">
        <f t="shared" si="14"/>
        <v>119857</v>
      </c>
      <c r="F120" s="20" t="s">
        <v>468</v>
      </c>
      <c r="G120" s="17">
        <f t="shared" si="13"/>
        <v>135000</v>
      </c>
      <c r="H120" s="17">
        <f t="shared" si="13"/>
        <v>150000</v>
      </c>
      <c r="I120" s="51">
        <f t="shared" si="13"/>
        <v>150000</v>
      </c>
      <c r="K120" s="106" t="s">
        <v>403</v>
      </c>
      <c r="L120" s="41">
        <f>L31</f>
        <v>34780</v>
      </c>
      <c r="M120" s="41">
        <f>M31</f>
        <v>33850</v>
      </c>
      <c r="N120" s="41">
        <f>N31</f>
        <v>32200</v>
      </c>
    </row>
    <row r="121" spans="1:14" ht="12.75" customHeight="1">
      <c r="A121" s="10" t="s">
        <v>49</v>
      </c>
      <c r="F121" s="20" t="s">
        <v>237</v>
      </c>
      <c r="G121" s="17">
        <f t="shared" si="13"/>
        <v>42900</v>
      </c>
      <c r="H121" s="17">
        <f t="shared" si="13"/>
        <v>41020</v>
      </c>
      <c r="I121" s="51">
        <f t="shared" si="13"/>
        <v>42850</v>
      </c>
      <c r="K121" s="99" t="s">
        <v>329</v>
      </c>
      <c r="L121" s="17"/>
      <c r="M121" s="17"/>
      <c r="N121" s="17"/>
    </row>
    <row r="122" spans="1:14" ht="12.75" customHeight="1">
      <c r="F122" s="95" t="s">
        <v>328</v>
      </c>
      <c r="G122" s="17"/>
      <c r="H122" s="17"/>
      <c r="I122" s="17"/>
      <c r="K122" s="100" t="s">
        <v>400</v>
      </c>
      <c r="L122" s="41">
        <f>L33</f>
        <v>39040</v>
      </c>
      <c r="M122" s="41">
        <f>M33</f>
        <v>38300</v>
      </c>
      <c r="N122" s="145" t="str">
        <f>N33</f>
        <v>.</v>
      </c>
    </row>
    <row r="123" spans="1:14" ht="12.75" customHeight="1" thickBot="1">
      <c r="A123" s="4" t="s">
        <v>75</v>
      </c>
      <c r="F123" s="41" t="s">
        <v>221</v>
      </c>
      <c r="G123" s="41">
        <f t="shared" ref="G123:I124" si="15">G34</f>
        <v>558800</v>
      </c>
      <c r="H123" s="41">
        <f t="shared" si="15"/>
        <v>630600</v>
      </c>
      <c r="I123" s="41">
        <f t="shared" si="15"/>
        <v>418600</v>
      </c>
      <c r="K123" s="98" t="s">
        <v>401</v>
      </c>
      <c r="L123" s="19">
        <f>L35</f>
        <v>153850</v>
      </c>
      <c r="M123" s="19">
        <f>M35</f>
        <v>148850</v>
      </c>
      <c r="N123" s="19">
        <f>N35</f>
        <v>208700</v>
      </c>
    </row>
    <row r="124" spans="1:14" ht="12.75" customHeight="1" thickBot="1">
      <c r="A124" s="14" t="s">
        <v>48</v>
      </c>
      <c r="B124" s="15"/>
      <c r="C124" s="15"/>
      <c r="D124" s="15">
        <f t="shared" ref="D124:D125" si="16">D38</f>
        <v>2014</v>
      </c>
      <c r="F124" s="46" t="s">
        <v>418</v>
      </c>
      <c r="G124" s="46">
        <f t="shared" si="15"/>
        <v>389470</v>
      </c>
      <c r="H124" s="47">
        <f t="shared" si="15"/>
        <v>391800</v>
      </c>
      <c r="I124" s="46">
        <f t="shared" si="15"/>
        <v>425030</v>
      </c>
      <c r="K124" s="10" t="s">
        <v>402</v>
      </c>
    </row>
    <row r="125" spans="1:14" ht="12.75" customHeight="1">
      <c r="A125" s="102" t="s">
        <v>157</v>
      </c>
      <c r="B125" s="53"/>
      <c r="C125" s="53"/>
      <c r="D125" s="53">
        <f t="shared" si="16"/>
        <v>87891</v>
      </c>
      <c r="F125" s="10" t="s">
        <v>472</v>
      </c>
    </row>
    <row r="126" spans="1:14" ht="12.75" customHeight="1">
      <c r="A126" s="103" t="s">
        <v>320</v>
      </c>
      <c r="B126" s="53"/>
      <c r="C126" s="53"/>
      <c r="D126" s="53">
        <v>2631</v>
      </c>
      <c r="F126" s="25"/>
    </row>
    <row r="127" spans="1:14" ht="12.75" customHeight="1" thickBot="1">
      <c r="A127" s="103" t="s">
        <v>324</v>
      </c>
      <c r="B127" s="53"/>
      <c r="C127" s="53"/>
      <c r="D127" s="53">
        <v>3070</v>
      </c>
      <c r="K127" s="4" t="s">
        <v>239</v>
      </c>
    </row>
    <row r="128" spans="1:14" ht="12.75" customHeight="1">
      <c r="A128" s="103" t="s">
        <v>321</v>
      </c>
      <c r="B128" s="53"/>
      <c r="C128" s="53"/>
      <c r="D128" s="53"/>
      <c r="K128" s="14" t="s">
        <v>105</v>
      </c>
      <c r="L128" s="15">
        <f t="shared" ref="L128:N129" si="17">L39</f>
        <v>2011</v>
      </c>
      <c r="M128" s="15">
        <f t="shared" si="17"/>
        <v>2012</v>
      </c>
      <c r="N128" s="15">
        <f t="shared" si="17"/>
        <v>2013</v>
      </c>
    </row>
    <row r="129" spans="1:14" ht="12.75" customHeight="1" thickBot="1">
      <c r="A129" s="103" t="s">
        <v>322</v>
      </c>
      <c r="B129" s="53"/>
      <c r="C129" s="53"/>
      <c r="D129" s="53">
        <f>D41</f>
        <v>53223</v>
      </c>
      <c r="F129" s="4" t="s">
        <v>245</v>
      </c>
      <c r="K129" s="97" t="s">
        <v>372</v>
      </c>
      <c r="L129" s="51">
        <f t="shared" si="17"/>
        <v>7100</v>
      </c>
      <c r="M129" s="51">
        <f t="shared" si="17"/>
        <v>7020</v>
      </c>
      <c r="N129" s="51" t="str">
        <f t="shared" si="17"/>
        <v>.</v>
      </c>
    </row>
    <row r="130" spans="1:14" ht="12.75" customHeight="1">
      <c r="A130" s="103" t="s">
        <v>323</v>
      </c>
      <c r="B130" s="53"/>
      <c r="C130" s="53"/>
      <c r="D130" s="53">
        <f>D40-D126-D127</f>
        <v>28967</v>
      </c>
      <c r="F130" s="14" t="s">
        <v>187</v>
      </c>
      <c r="G130" s="15">
        <f>G41</f>
        <v>2010</v>
      </c>
      <c r="H130" s="15">
        <f>H41</f>
        <v>2011</v>
      </c>
      <c r="I130" s="15">
        <f>I41</f>
        <v>2012</v>
      </c>
      <c r="K130" s="97" t="s">
        <v>363</v>
      </c>
      <c r="L130" s="17">
        <f t="shared" ref="L130:M133" si="18">L41</f>
        <v>15700</v>
      </c>
      <c r="M130" s="17">
        <f t="shared" si="18"/>
        <v>15900</v>
      </c>
      <c r="N130" s="51">
        <f>N41</f>
        <v>17000</v>
      </c>
    </row>
    <row r="131" spans="1:14" ht="12.75" customHeight="1">
      <c r="A131" s="103" t="s">
        <v>335</v>
      </c>
      <c r="B131" s="207"/>
      <c r="C131" s="207"/>
      <c r="D131" s="216">
        <f t="shared" ref="D131:D133" si="19">D42</f>
        <v>0.40600000000000003</v>
      </c>
      <c r="F131" s="20" t="s">
        <v>238</v>
      </c>
      <c r="G131" s="17"/>
      <c r="H131" s="17"/>
      <c r="I131" s="17"/>
      <c r="K131" s="20" t="s">
        <v>240</v>
      </c>
      <c r="L131" s="17">
        <f t="shared" si="18"/>
        <v>1425</v>
      </c>
      <c r="M131" s="17">
        <f t="shared" si="18"/>
        <v>1488</v>
      </c>
      <c r="N131" s="51" t="str">
        <f>N42</f>
        <v>.</v>
      </c>
    </row>
    <row r="132" spans="1:14" ht="12.75" customHeight="1">
      <c r="A132" s="103" t="s">
        <v>395</v>
      </c>
      <c r="B132" s="53"/>
      <c r="C132" s="53"/>
      <c r="D132" s="53">
        <f t="shared" si="19"/>
        <v>5757</v>
      </c>
      <c r="F132" s="97" t="s">
        <v>377</v>
      </c>
      <c r="G132" s="17">
        <f t="shared" ref="G132:I133" si="20">G43</f>
        <v>526383</v>
      </c>
      <c r="H132" s="17">
        <f t="shared" si="20"/>
        <v>550883</v>
      </c>
      <c r="I132" s="17">
        <f t="shared" si="20"/>
        <v>535045</v>
      </c>
      <c r="K132" s="20" t="s">
        <v>404</v>
      </c>
      <c r="L132" s="17">
        <f t="shared" si="18"/>
        <v>922</v>
      </c>
      <c r="M132" s="17">
        <f t="shared" si="18"/>
        <v>865</v>
      </c>
      <c r="N132" s="17">
        <f>N43</f>
        <v>887</v>
      </c>
    </row>
    <row r="133" spans="1:14" ht="12.75" customHeight="1" thickBot="1">
      <c r="A133" s="104" t="s">
        <v>58</v>
      </c>
      <c r="B133" s="105"/>
      <c r="C133" s="105"/>
      <c r="D133" s="105">
        <f t="shared" si="19"/>
        <v>93648</v>
      </c>
      <c r="F133" s="18" t="s">
        <v>112</v>
      </c>
      <c r="G133" s="19">
        <f t="shared" si="20"/>
        <v>361546</v>
      </c>
      <c r="H133" s="19">
        <f t="shared" si="20"/>
        <v>392894</v>
      </c>
      <c r="I133" s="19">
        <f t="shared" si="20"/>
        <v>395097</v>
      </c>
      <c r="K133" s="141" t="s">
        <v>421</v>
      </c>
      <c r="L133" s="19">
        <f t="shared" si="18"/>
        <v>1250</v>
      </c>
      <c r="M133" s="19">
        <f t="shared" si="18"/>
        <v>1249</v>
      </c>
      <c r="N133" s="19">
        <f>N44</f>
        <v>1282</v>
      </c>
    </row>
    <row r="134" spans="1:14" ht="11.25" customHeight="1">
      <c r="A134" s="10" t="s">
        <v>471</v>
      </c>
      <c r="F134" s="10" t="s">
        <v>260</v>
      </c>
      <c r="K134" s="58" t="s">
        <v>473</v>
      </c>
    </row>
    <row r="135" spans="1:14" ht="12.75" customHeight="1" thickBot="1">
      <c r="A135" s="4" t="s">
        <v>183</v>
      </c>
      <c r="F135" s="4" t="s">
        <v>341</v>
      </c>
    </row>
    <row r="136" spans="1:14" ht="12.75" customHeight="1">
      <c r="A136" s="14" t="s">
        <v>175</v>
      </c>
      <c r="B136" s="15">
        <f>B47</f>
        <v>2011</v>
      </c>
      <c r="C136" s="15">
        <f>C47</f>
        <v>2012</v>
      </c>
      <c r="D136" s="15">
        <f>D47</f>
        <v>2013</v>
      </c>
    </row>
    <row r="137" spans="1:14" ht="12.75" customHeight="1">
      <c r="A137" s="17" t="s">
        <v>257</v>
      </c>
      <c r="B137" s="17"/>
      <c r="C137" s="17"/>
      <c r="D137" s="17"/>
    </row>
    <row r="138" spans="1:14" ht="12.75" customHeight="1" thickBot="1">
      <c r="A138" s="18" t="s">
        <v>270</v>
      </c>
      <c r="B138" s="19">
        <f>B49</f>
        <v>84000</v>
      </c>
      <c r="C138" s="19">
        <f>C49</f>
        <v>82000</v>
      </c>
      <c r="D138" s="19">
        <f>D49</f>
        <v>77400</v>
      </c>
    </row>
    <row r="139" spans="1:14" ht="12.75" customHeight="1">
      <c r="A139" s="10" t="s">
        <v>184</v>
      </c>
    </row>
    <row r="140" spans="1:14" ht="12.75" customHeight="1"/>
    <row r="141" spans="1:14" ht="12.75" customHeight="1">
      <c r="A141" s="57" t="s">
        <v>364</v>
      </c>
    </row>
    <row r="142" spans="1:14" ht="12.75" customHeight="1"/>
    <row r="143" spans="1:14" ht="12.75" customHeight="1"/>
    <row r="144" spans="1:14" ht="12.75" customHeight="1"/>
    <row r="145" spans="1:11" ht="12.75" customHeight="1"/>
    <row r="146" spans="1:11" ht="12.75" customHeight="1"/>
    <row r="147" spans="1:11" ht="12.75" customHeight="1"/>
    <row r="148" spans="1:11" ht="12.75" customHeight="1"/>
    <row r="149" spans="1:11" ht="12.75" customHeight="1"/>
    <row r="150" spans="1:11" ht="12.75" customHeight="1">
      <c r="K150" s="26" t="s">
        <v>22</v>
      </c>
    </row>
    <row r="151" spans="1:11" ht="12.75" customHeight="1"/>
    <row r="152" spans="1:11" ht="12.75" customHeight="1"/>
    <row r="153" spans="1:11" ht="12.75" customHeight="1">
      <c r="K153" s="56" t="s">
        <v>411</v>
      </c>
    </row>
    <row r="154" spans="1:11" ht="12.75" customHeight="1">
      <c r="K154" s="56" t="s">
        <v>412</v>
      </c>
    </row>
    <row r="155" spans="1:11" ht="12.75" customHeight="1" thickBot="1">
      <c r="A155" s="57" t="s">
        <v>369</v>
      </c>
      <c r="F155" s="108" t="s">
        <v>352</v>
      </c>
      <c r="K155" s="56" t="s">
        <v>362</v>
      </c>
    </row>
    <row r="156" spans="1:11" ht="12.75" customHeight="1">
      <c r="F156" s="14" t="s">
        <v>344</v>
      </c>
      <c r="G156" s="110">
        <f t="shared" ref="G156:I157" si="21">G67</f>
        <v>2012</v>
      </c>
      <c r="H156" s="110">
        <f t="shared" si="21"/>
        <v>2013</v>
      </c>
      <c r="I156" s="110">
        <f t="shared" si="21"/>
        <v>2014</v>
      </c>
    </row>
    <row r="157" spans="1:11" ht="12.75" customHeight="1">
      <c r="F157" s="17" t="s">
        <v>293</v>
      </c>
      <c r="G157" s="17">
        <f t="shared" si="21"/>
        <v>193189</v>
      </c>
      <c r="H157" s="17">
        <f t="shared" si="21"/>
        <v>195453</v>
      </c>
      <c r="I157" s="17">
        <f t="shared" si="21"/>
        <v>198395</v>
      </c>
      <c r="K157" s="56" t="s">
        <v>413</v>
      </c>
    </row>
    <row r="158" spans="1:11" ht="12.75" customHeight="1">
      <c r="F158" s="17" t="s">
        <v>276</v>
      </c>
      <c r="G158" s="17">
        <f t="shared" ref="G158:I161" si="22">G69</f>
        <v>67217</v>
      </c>
      <c r="H158" s="17">
        <f t="shared" si="22"/>
        <v>67173</v>
      </c>
      <c r="I158" s="17">
        <f t="shared" si="22"/>
        <v>67191</v>
      </c>
      <c r="K158" s="43" t="s">
        <v>436</v>
      </c>
    </row>
    <row r="159" spans="1:11" ht="12.75" customHeight="1">
      <c r="F159" s="95" t="s">
        <v>409</v>
      </c>
      <c r="G159" s="17">
        <f t="shared" si="22"/>
        <v>202191</v>
      </c>
      <c r="H159" s="17">
        <f t="shared" si="22"/>
        <v>202536</v>
      </c>
      <c r="I159" s="17">
        <f t="shared" si="22"/>
        <v>202437</v>
      </c>
      <c r="K159" s="3" t="s">
        <v>438</v>
      </c>
    </row>
    <row r="160" spans="1:11" ht="12.75" customHeight="1" thickBot="1">
      <c r="F160" s="18" t="s">
        <v>58</v>
      </c>
      <c r="G160" s="18">
        <f t="shared" si="22"/>
        <v>462597</v>
      </c>
      <c r="H160" s="18">
        <f t="shared" si="22"/>
        <v>465162</v>
      </c>
      <c r="I160" s="18">
        <f t="shared" si="22"/>
        <v>468023</v>
      </c>
      <c r="K160" s="3" t="s">
        <v>437</v>
      </c>
    </row>
    <row r="161" spans="1:14" ht="12.75" customHeight="1">
      <c r="F161" s="14" t="s">
        <v>345</v>
      </c>
      <c r="G161" s="110">
        <f t="shared" si="22"/>
        <v>2012</v>
      </c>
      <c r="H161" s="110">
        <f t="shared" si="22"/>
        <v>2013</v>
      </c>
      <c r="I161" s="110">
        <f t="shared" si="22"/>
        <v>2014</v>
      </c>
    </row>
    <row r="162" spans="1:14" ht="12.75" customHeight="1">
      <c r="F162" s="17" t="s">
        <v>293</v>
      </c>
      <c r="G162" s="17">
        <f t="shared" ref="G162:G170" si="23">G73</f>
        <v>86384</v>
      </c>
      <c r="H162" s="17">
        <f t="shared" ref="H162:I165" si="24">H73</f>
        <v>87137.5</v>
      </c>
      <c r="I162" s="17">
        <f t="shared" si="24"/>
        <v>87891</v>
      </c>
      <c r="K162" s="221"/>
      <c r="L162" s="221"/>
      <c r="M162" s="221"/>
      <c r="N162" s="221"/>
    </row>
    <row r="163" spans="1:14" ht="12.75" customHeight="1">
      <c r="F163" s="17" t="s">
        <v>276</v>
      </c>
      <c r="G163" s="17">
        <f t="shared" si="23"/>
        <v>29854</v>
      </c>
      <c r="H163" s="17">
        <f t="shared" si="24"/>
        <v>30183</v>
      </c>
      <c r="I163" s="17">
        <f t="shared" si="24"/>
        <v>30539</v>
      </c>
      <c r="K163" s="221"/>
      <c r="L163" s="221"/>
      <c r="M163" s="221"/>
      <c r="N163" s="221"/>
    </row>
    <row r="164" spans="1:14" ht="12.75" customHeight="1">
      <c r="F164" s="95" t="s">
        <v>409</v>
      </c>
      <c r="G164" s="17">
        <f t="shared" si="23"/>
        <v>87096</v>
      </c>
      <c r="H164" s="17">
        <f t="shared" si="24"/>
        <v>88308</v>
      </c>
      <c r="I164" s="17">
        <f t="shared" si="24"/>
        <v>89177</v>
      </c>
      <c r="K164" s="221"/>
      <c r="L164" s="221"/>
      <c r="M164" s="221"/>
      <c r="N164" s="221"/>
    </row>
    <row r="165" spans="1:14" ht="12.75" customHeight="1" thickBot="1">
      <c r="F165" s="18" t="s">
        <v>58</v>
      </c>
      <c r="G165" s="18">
        <f t="shared" si="23"/>
        <v>203334</v>
      </c>
      <c r="H165" s="18">
        <f t="shared" si="24"/>
        <v>205628.5</v>
      </c>
      <c r="I165" s="140">
        <f t="shared" si="24"/>
        <v>207607</v>
      </c>
      <c r="K165" s="221"/>
      <c r="L165" s="221"/>
      <c r="M165" s="221"/>
      <c r="N165" s="221"/>
    </row>
    <row r="166" spans="1:14" ht="12.75" customHeight="1">
      <c r="F166" s="24" t="s">
        <v>346</v>
      </c>
      <c r="G166" s="110">
        <f t="shared" si="23"/>
        <v>2011</v>
      </c>
      <c r="H166" s="110">
        <f t="shared" ref="H166:I170" si="25">H77</f>
        <v>2012</v>
      </c>
      <c r="I166" s="110">
        <f t="shared" si="25"/>
        <v>2013</v>
      </c>
      <c r="K166" s="221"/>
      <c r="L166" s="221"/>
      <c r="M166" s="221"/>
      <c r="N166" s="221"/>
    </row>
    <row r="167" spans="1:14" ht="12.75" customHeight="1">
      <c r="F167" s="17" t="s">
        <v>293</v>
      </c>
      <c r="G167" s="17">
        <f t="shared" si="23"/>
        <v>135707</v>
      </c>
      <c r="H167" s="17">
        <f t="shared" si="25"/>
        <v>135455</v>
      </c>
      <c r="I167" s="17">
        <f t="shared" si="25"/>
        <v>131654</v>
      </c>
      <c r="K167" s="221"/>
      <c r="L167" s="221"/>
      <c r="M167" s="221"/>
      <c r="N167" s="221"/>
    </row>
    <row r="168" spans="1:14" ht="12.75" customHeight="1">
      <c r="F168" s="17" t="s">
        <v>276</v>
      </c>
      <c r="G168" s="17">
        <f t="shared" si="23"/>
        <v>35850</v>
      </c>
      <c r="H168" s="17">
        <f t="shared" si="25"/>
        <v>36850</v>
      </c>
      <c r="I168" s="17">
        <f t="shared" si="25"/>
        <v>36430</v>
      </c>
      <c r="K168" s="221"/>
      <c r="L168" s="221"/>
      <c r="M168" s="221"/>
      <c r="N168" s="221"/>
    </row>
    <row r="169" spans="1:14" ht="12.75" customHeight="1">
      <c r="F169" s="95" t="s">
        <v>409</v>
      </c>
      <c r="G169" s="17">
        <f t="shared" si="23"/>
        <v>75330</v>
      </c>
      <c r="H169" s="17">
        <f t="shared" si="25"/>
        <v>76040</v>
      </c>
      <c r="I169" s="17">
        <f t="shared" si="25"/>
        <v>75160</v>
      </c>
      <c r="K169" s="221"/>
      <c r="L169" s="221"/>
      <c r="M169" s="221"/>
      <c r="N169" s="221"/>
    </row>
    <row r="170" spans="1:14" ht="12.75" customHeight="1" thickBot="1">
      <c r="A170" s="4" t="s">
        <v>230</v>
      </c>
      <c r="F170" s="18" t="s">
        <v>58</v>
      </c>
      <c r="G170" s="18">
        <f t="shared" si="23"/>
        <v>246887</v>
      </c>
      <c r="H170" s="18">
        <f t="shared" si="25"/>
        <v>248345</v>
      </c>
      <c r="I170" s="18">
        <f t="shared" si="25"/>
        <v>243244</v>
      </c>
      <c r="K170" s="219"/>
      <c r="L170" s="219"/>
      <c r="M170" s="219"/>
      <c r="N170" s="219"/>
    </row>
    <row r="171" spans="1:14" ht="12.75" customHeight="1">
      <c r="A171" s="14" t="s">
        <v>405</v>
      </c>
      <c r="B171" s="21" t="s">
        <v>19</v>
      </c>
      <c r="C171" s="21"/>
      <c r="D171" s="21" t="s">
        <v>20</v>
      </c>
      <c r="F171" s="96" t="s">
        <v>343</v>
      </c>
      <c r="K171" s="219"/>
      <c r="L171" s="219"/>
      <c r="M171" s="219"/>
      <c r="N171" s="219"/>
    </row>
    <row r="172" spans="1:14" ht="12.75" customHeight="1">
      <c r="A172" s="17" t="s">
        <v>513</v>
      </c>
      <c r="B172" s="17" t="s">
        <v>21</v>
      </c>
      <c r="C172" s="17"/>
      <c r="D172" s="17" t="s">
        <v>5</v>
      </c>
      <c r="K172" s="219"/>
      <c r="L172" s="219"/>
      <c r="M172" s="219"/>
      <c r="N172" s="219"/>
    </row>
    <row r="173" spans="1:14" ht="12.75" customHeight="1">
      <c r="A173" s="17" t="s">
        <v>406</v>
      </c>
      <c r="B173" s="17" t="s">
        <v>407</v>
      </c>
      <c r="C173" s="17"/>
      <c r="D173" s="17" t="s">
        <v>379</v>
      </c>
      <c r="K173" s="219"/>
      <c r="L173" s="219"/>
      <c r="M173" s="219"/>
      <c r="N173" s="219"/>
    </row>
    <row r="174" spans="1:14" ht="12.75" customHeight="1">
      <c r="A174" s="17" t="s">
        <v>423</v>
      </c>
      <c r="B174" s="17" t="s">
        <v>407</v>
      </c>
      <c r="C174" s="17"/>
      <c r="D174" s="17" t="s">
        <v>5</v>
      </c>
      <c r="F174" s="56" t="s">
        <v>410</v>
      </c>
      <c r="K174" s="130"/>
      <c r="L174" s="130"/>
      <c r="M174" s="130"/>
      <c r="N174" s="130"/>
    </row>
    <row r="175" spans="1:14" ht="12.75" customHeight="1">
      <c r="A175" s="17" t="s">
        <v>497</v>
      </c>
      <c r="B175" s="17" t="s">
        <v>407</v>
      </c>
      <c r="C175" s="17"/>
      <c r="D175" s="17" t="s">
        <v>34</v>
      </c>
      <c r="F175" s="3" t="s">
        <v>23</v>
      </c>
      <c r="G175" s="3" t="s">
        <v>431</v>
      </c>
    </row>
    <row r="176" spans="1:14" ht="12.75" customHeight="1">
      <c r="A176" s="17" t="s">
        <v>424</v>
      </c>
      <c r="B176" s="17" t="s">
        <v>407</v>
      </c>
      <c r="C176" s="17"/>
      <c r="D176" s="17" t="s">
        <v>7</v>
      </c>
      <c r="F176" s="3" t="s">
        <v>24</v>
      </c>
      <c r="G176" s="56" t="s">
        <v>332</v>
      </c>
    </row>
    <row r="177" spans="1:14" ht="12.75" customHeight="1">
      <c r="A177" s="17" t="s">
        <v>498</v>
      </c>
      <c r="B177" s="17" t="s">
        <v>407</v>
      </c>
      <c r="C177" s="17"/>
      <c r="D177" s="17" t="s">
        <v>379</v>
      </c>
      <c r="F177" s="3" t="s">
        <v>408</v>
      </c>
      <c r="G177" s="56" t="s">
        <v>383</v>
      </c>
    </row>
    <row r="178" spans="1:14" ht="12.75" customHeight="1" thickBot="1">
      <c r="A178" s="19" t="s">
        <v>499</v>
      </c>
      <c r="B178" s="19" t="s">
        <v>241</v>
      </c>
      <c r="C178" s="19"/>
      <c r="D178" s="19"/>
      <c r="F178" s="3" t="s">
        <v>18</v>
      </c>
      <c r="G178" s="56" t="s">
        <v>384</v>
      </c>
      <c r="N178" s="128" t="s">
        <v>515</v>
      </c>
    </row>
    <row r="179" spans="1:14" ht="12.75" customHeight="1">
      <c r="L179" s="43"/>
    </row>
    <row r="180" spans="1:14" ht="12.75" customHeight="1" thickBot="1">
      <c r="A180" s="2" t="s">
        <v>41</v>
      </c>
      <c r="F180" s="4" t="s">
        <v>77</v>
      </c>
      <c r="K180" s="4" t="s">
        <v>116</v>
      </c>
    </row>
    <row r="181" spans="1:14" ht="12.75" customHeight="1">
      <c r="A181" s="27" t="s">
        <v>139</v>
      </c>
      <c r="B181" s="28">
        <f t="shared" ref="B181:D182" si="26">B2</f>
        <v>1979</v>
      </c>
      <c r="C181" s="28">
        <f t="shared" si="26"/>
        <v>2008</v>
      </c>
      <c r="D181" s="28">
        <f t="shared" si="26"/>
        <v>2010</v>
      </c>
      <c r="F181" s="27" t="s">
        <v>78</v>
      </c>
      <c r="G181" s="28">
        <f t="shared" ref="G181:I182" si="27">G2</f>
        <v>2011</v>
      </c>
      <c r="H181" s="28">
        <f t="shared" si="27"/>
        <v>2013</v>
      </c>
      <c r="I181" s="28">
        <f t="shared" si="27"/>
        <v>2014</v>
      </c>
      <c r="K181" s="27" t="s">
        <v>78</v>
      </c>
      <c r="L181" s="28">
        <f t="shared" ref="L181:N183" si="28">L2</f>
        <v>2011</v>
      </c>
      <c r="M181" s="28">
        <f t="shared" si="28"/>
        <v>2012</v>
      </c>
      <c r="N181" s="28">
        <f t="shared" si="28"/>
        <v>2013</v>
      </c>
    </row>
    <row r="182" spans="1:14" ht="12.75" customHeight="1">
      <c r="A182" s="29" t="s">
        <v>43</v>
      </c>
      <c r="B182" s="30">
        <f t="shared" si="26"/>
        <v>8249</v>
      </c>
      <c r="C182" s="30">
        <f t="shared" si="26"/>
        <v>8369</v>
      </c>
      <c r="D182" s="30">
        <f t="shared" si="26"/>
        <v>8369</v>
      </c>
      <c r="F182" s="40" t="s">
        <v>209</v>
      </c>
      <c r="G182" s="121">
        <f t="shared" si="27"/>
        <v>8121</v>
      </c>
      <c r="H182" s="121">
        <f t="shared" si="27"/>
        <v>9986</v>
      </c>
      <c r="I182" s="121">
        <f t="shared" si="27"/>
        <v>10820</v>
      </c>
      <c r="K182" s="34" t="s">
        <v>117</v>
      </c>
      <c r="L182" s="30">
        <f t="shared" si="28"/>
        <v>15340</v>
      </c>
      <c r="M182" s="30">
        <f t="shared" si="28"/>
        <v>15765</v>
      </c>
      <c r="N182" s="30">
        <f t="shared" si="28"/>
        <v>15094</v>
      </c>
    </row>
    <row r="183" spans="1:14" ht="12.75" customHeight="1">
      <c r="A183" s="29" t="s">
        <v>140</v>
      </c>
      <c r="B183" s="30">
        <f t="shared" ref="B183:D184" si="29">B4</f>
        <v>2593</v>
      </c>
      <c r="C183" s="30">
        <f t="shared" si="29"/>
        <v>3083</v>
      </c>
      <c r="D183" s="42">
        <f t="shared" si="29"/>
        <v>3032</v>
      </c>
      <c r="F183" s="120" t="s">
        <v>210</v>
      </c>
      <c r="G183" s="119"/>
      <c r="H183" s="119"/>
      <c r="I183" s="212"/>
      <c r="K183" s="34" t="s">
        <v>118</v>
      </c>
      <c r="L183" s="30">
        <f t="shared" si="28"/>
        <v>135707</v>
      </c>
      <c r="M183" s="30">
        <f t="shared" si="28"/>
        <v>135455</v>
      </c>
      <c r="N183" s="30">
        <f t="shared" si="28"/>
        <v>131654</v>
      </c>
    </row>
    <row r="184" spans="1:14" ht="12.75" customHeight="1">
      <c r="A184" s="29" t="s">
        <v>44</v>
      </c>
      <c r="B184" s="30">
        <f t="shared" si="29"/>
        <v>5305</v>
      </c>
      <c r="C184" s="30">
        <f t="shared" si="29"/>
        <v>4717</v>
      </c>
      <c r="D184" s="42">
        <f t="shared" si="29"/>
        <v>4790</v>
      </c>
      <c r="F184" s="131" t="s">
        <v>79</v>
      </c>
      <c r="G184" s="121">
        <f>G4</f>
        <v>2011</v>
      </c>
      <c r="H184" s="121"/>
      <c r="I184" s="121">
        <f>I4</f>
        <v>2011</v>
      </c>
      <c r="K184" s="34" t="s">
        <v>509</v>
      </c>
      <c r="L184" s="30"/>
      <c r="M184" s="30"/>
      <c r="N184" s="30"/>
    </row>
    <row r="185" spans="1:14" ht="12.75" customHeight="1" thickBot="1">
      <c r="A185" s="31" t="s">
        <v>45</v>
      </c>
      <c r="B185" s="32">
        <f>B6</f>
        <v>287</v>
      </c>
      <c r="C185" s="32">
        <f>C6</f>
        <v>569</v>
      </c>
      <c r="D185" s="32">
        <f>D6</f>
        <v>547</v>
      </c>
      <c r="F185" s="29" t="s">
        <v>207</v>
      </c>
      <c r="G185" s="122">
        <f>G5</f>
        <v>19600</v>
      </c>
      <c r="H185" s="211" t="s">
        <v>465</v>
      </c>
      <c r="I185" s="211">
        <f t="shared" ref="I185:I186" si="30">I5</f>
        <v>22200</v>
      </c>
      <c r="K185" s="34" t="s">
        <v>170</v>
      </c>
      <c r="L185" s="30">
        <f t="shared" ref="L185:N186" si="31">L6</f>
        <v>62014</v>
      </c>
      <c r="M185" s="30">
        <f t="shared" si="31"/>
        <v>60526</v>
      </c>
      <c r="N185" s="30">
        <f t="shared" si="31"/>
        <v>58394</v>
      </c>
    </row>
    <row r="186" spans="1:14" ht="12.75" customHeight="1" thickBot="1">
      <c r="A186" s="11" t="s">
        <v>46</v>
      </c>
      <c r="F186" s="32" t="s">
        <v>208</v>
      </c>
      <c r="G186" s="32">
        <f>G6</f>
        <v>28500</v>
      </c>
      <c r="H186" s="32"/>
      <c r="I186" s="32">
        <f t="shared" si="30"/>
        <v>34200</v>
      </c>
      <c r="K186" s="34" t="s">
        <v>171</v>
      </c>
      <c r="L186" s="30">
        <f t="shared" si="31"/>
        <v>51119</v>
      </c>
      <c r="M186" s="30">
        <f t="shared" si="31"/>
        <v>51130</v>
      </c>
      <c r="N186" s="30">
        <f t="shared" si="31"/>
        <v>50498</v>
      </c>
    </row>
    <row r="187" spans="1:14" ht="12.75" customHeight="1">
      <c r="F187" s="118" t="s">
        <v>354</v>
      </c>
      <c r="K187" s="34" t="s">
        <v>510</v>
      </c>
      <c r="L187" s="30"/>
      <c r="M187" s="30"/>
      <c r="N187" s="30"/>
    </row>
    <row r="188" spans="1:14" ht="12.75" customHeight="1">
      <c r="K188" s="34" t="s">
        <v>170</v>
      </c>
      <c r="L188" s="30">
        <f t="shared" ref="L188:N189" si="32">L9</f>
        <v>9655</v>
      </c>
      <c r="M188" s="30">
        <f t="shared" si="32"/>
        <v>10066</v>
      </c>
      <c r="N188" s="30">
        <f t="shared" si="32"/>
        <v>9389</v>
      </c>
    </row>
    <row r="189" spans="1:14" ht="12.75" customHeight="1">
      <c r="K189" s="34" t="s">
        <v>171</v>
      </c>
      <c r="L189" s="30">
        <f t="shared" si="32"/>
        <v>12919</v>
      </c>
      <c r="M189" s="30">
        <f t="shared" si="32"/>
        <v>13733</v>
      </c>
      <c r="N189" s="30">
        <f t="shared" si="32"/>
        <v>13373</v>
      </c>
    </row>
    <row r="190" spans="1:14" ht="12.75" customHeight="1" thickBot="1">
      <c r="A190" s="2" t="s">
        <v>53</v>
      </c>
      <c r="F190" s="4" t="s">
        <v>88</v>
      </c>
      <c r="K190" s="30" t="s">
        <v>205</v>
      </c>
      <c r="L190" s="30"/>
      <c r="M190" s="30"/>
      <c r="N190" s="30"/>
    </row>
    <row r="191" spans="1:14" ht="12.75" customHeight="1" thickBot="1">
      <c r="A191" s="27" t="s">
        <v>54</v>
      </c>
      <c r="B191" s="28">
        <f>B12</f>
        <v>2012</v>
      </c>
      <c r="C191" s="28">
        <f>C12</f>
        <v>2013</v>
      </c>
      <c r="D191" s="28">
        <f>D12</f>
        <v>2014</v>
      </c>
      <c r="F191" s="27" t="s">
        <v>89</v>
      </c>
      <c r="G191" s="36" t="str">
        <f>G12</f>
        <v>'11-'12</v>
      </c>
      <c r="H191" s="36" t="str">
        <f>H12</f>
        <v>'12-'13</v>
      </c>
      <c r="I191" s="36" t="str">
        <f>I12</f>
        <v>'13-'14</v>
      </c>
      <c r="K191" s="31" t="s">
        <v>206</v>
      </c>
      <c r="L191" s="32">
        <f>L11</f>
        <v>4882</v>
      </c>
      <c r="M191" s="32">
        <f>M11</f>
        <v>4778</v>
      </c>
      <c r="N191" s="32">
        <f>N11</f>
        <v>4457</v>
      </c>
    </row>
    <row r="192" spans="1:14" ht="12.75" customHeight="1">
      <c r="A192" s="29" t="s">
        <v>55</v>
      </c>
      <c r="B192" s="30"/>
      <c r="C192" s="30"/>
      <c r="D192" s="30"/>
      <c r="F192" s="34" t="s">
        <v>90</v>
      </c>
      <c r="G192" s="30"/>
      <c r="H192" s="30"/>
      <c r="I192" s="30"/>
      <c r="K192" s="10" t="s">
        <v>57</v>
      </c>
    </row>
    <row r="193" spans="1:15" ht="12.75" customHeight="1">
      <c r="A193" s="35" t="s">
        <v>147</v>
      </c>
      <c r="B193" s="30">
        <f t="shared" ref="B193:D199" si="33">B14</f>
        <v>24499</v>
      </c>
      <c r="C193" s="30">
        <f t="shared" si="33"/>
        <v>24602</v>
      </c>
      <c r="D193" s="30">
        <f t="shared" si="33"/>
        <v>24657</v>
      </c>
      <c r="F193" s="34" t="s">
        <v>91</v>
      </c>
      <c r="G193" s="30">
        <f>G14</f>
        <v>12015</v>
      </c>
      <c r="H193" s="30">
        <f>H14</f>
        <v>12162</v>
      </c>
      <c r="I193" s="42">
        <f>I14</f>
        <v>12253</v>
      </c>
    </row>
    <row r="194" spans="1:15" ht="12.75" customHeight="1">
      <c r="A194" s="35" t="s">
        <v>248</v>
      </c>
      <c r="B194" s="30">
        <f t="shared" si="33"/>
        <v>45631</v>
      </c>
      <c r="C194" s="30">
        <f t="shared" si="33"/>
        <v>46545</v>
      </c>
      <c r="D194" s="30">
        <f t="shared" si="33"/>
        <v>48032</v>
      </c>
      <c r="F194" s="34" t="s">
        <v>92</v>
      </c>
      <c r="G194" s="30">
        <f t="shared" ref="G194:I197" si="34">G15</f>
        <v>1907</v>
      </c>
      <c r="H194" s="30">
        <f t="shared" si="34"/>
        <v>2041</v>
      </c>
      <c r="I194" s="30">
        <f t="shared" si="34"/>
        <v>1959</v>
      </c>
    </row>
    <row r="195" spans="1:15" ht="12.75" customHeight="1" thickBot="1">
      <c r="A195" s="35" t="s">
        <v>249</v>
      </c>
      <c r="B195" s="30">
        <f t="shared" si="33"/>
        <v>100960</v>
      </c>
      <c r="C195" s="30">
        <f t="shared" si="33"/>
        <v>101563</v>
      </c>
      <c r="D195" s="30">
        <f t="shared" si="33"/>
        <v>102341</v>
      </c>
      <c r="F195" s="34" t="s">
        <v>93</v>
      </c>
      <c r="G195" s="30">
        <f t="shared" si="34"/>
        <v>14399</v>
      </c>
      <c r="H195" s="30">
        <f t="shared" si="34"/>
        <v>14446</v>
      </c>
      <c r="I195" s="30">
        <f t="shared" si="34"/>
        <v>14767</v>
      </c>
      <c r="K195" s="4" t="s">
        <v>120</v>
      </c>
    </row>
    <row r="196" spans="1:15" ht="12.75" customHeight="1">
      <c r="A196" s="35" t="s">
        <v>144</v>
      </c>
      <c r="B196" s="30">
        <f t="shared" si="33"/>
        <v>21959</v>
      </c>
      <c r="C196" s="30">
        <f t="shared" si="33"/>
        <v>22601</v>
      </c>
      <c r="D196" s="30">
        <f t="shared" si="33"/>
        <v>23251</v>
      </c>
      <c r="F196" s="34" t="s">
        <v>94</v>
      </c>
      <c r="G196" s="30">
        <f t="shared" si="34"/>
        <v>17613</v>
      </c>
      <c r="H196" s="30">
        <f t="shared" si="34"/>
        <v>18262</v>
      </c>
      <c r="I196" s="42">
        <f t="shared" si="34"/>
        <v>18256</v>
      </c>
      <c r="K196" s="27" t="s">
        <v>165</v>
      </c>
      <c r="L196" s="28"/>
      <c r="M196" s="28"/>
      <c r="N196" s="28">
        <f>N17</f>
        <v>2014</v>
      </c>
    </row>
    <row r="197" spans="1:15" ht="12.75" customHeight="1">
      <c r="A197" s="35" t="s">
        <v>148</v>
      </c>
      <c r="B197" s="30">
        <f t="shared" si="33"/>
        <v>95660</v>
      </c>
      <c r="C197" s="30">
        <f t="shared" si="33"/>
        <v>97003</v>
      </c>
      <c r="D197" s="30">
        <f t="shared" si="33"/>
        <v>98403</v>
      </c>
      <c r="F197" s="34" t="s">
        <v>391</v>
      </c>
      <c r="G197" s="30">
        <f t="shared" si="34"/>
        <v>26055</v>
      </c>
      <c r="H197" s="30">
        <f t="shared" si="34"/>
        <v>26003</v>
      </c>
      <c r="I197" s="30">
        <f t="shared" si="34"/>
        <v>26704</v>
      </c>
      <c r="K197" s="30" t="s">
        <v>192</v>
      </c>
      <c r="L197" s="30"/>
      <c r="M197" s="30"/>
      <c r="N197" s="30">
        <f t="shared" ref="N197:N199" si="35">N18</f>
        <v>96000</v>
      </c>
    </row>
    <row r="198" spans="1:15" ht="12.75" customHeight="1">
      <c r="A198" s="35" t="s">
        <v>149</v>
      </c>
      <c r="B198" s="30">
        <f t="shared" si="33"/>
        <v>97529</v>
      </c>
      <c r="C198" s="30">
        <f t="shared" si="33"/>
        <v>98450</v>
      </c>
      <c r="D198" s="30">
        <f t="shared" si="33"/>
        <v>99878</v>
      </c>
      <c r="F198" s="35" t="s">
        <v>95</v>
      </c>
      <c r="G198" s="30">
        <f t="shared" ref="G198:I199" si="36">G19</f>
        <v>28024</v>
      </c>
      <c r="H198" s="30">
        <f t="shared" si="36"/>
        <v>27888</v>
      </c>
      <c r="I198" s="30">
        <f t="shared" si="36"/>
        <v>28187</v>
      </c>
      <c r="K198" s="30" t="s">
        <v>193</v>
      </c>
      <c r="L198" s="30"/>
      <c r="M198" s="30"/>
      <c r="N198" s="30">
        <f t="shared" si="35"/>
        <v>14485</v>
      </c>
    </row>
    <row r="199" spans="1:15" ht="12.75" customHeight="1" thickBot="1">
      <c r="A199" s="31" t="s">
        <v>56</v>
      </c>
      <c r="B199" s="32">
        <f t="shared" si="33"/>
        <v>193189</v>
      </c>
      <c r="C199" s="32">
        <f t="shared" si="33"/>
        <v>195453</v>
      </c>
      <c r="D199" s="32">
        <f t="shared" si="33"/>
        <v>198281</v>
      </c>
      <c r="F199" s="31" t="s">
        <v>439</v>
      </c>
      <c r="G199" s="32">
        <f t="shared" si="36"/>
        <v>4992</v>
      </c>
      <c r="H199" s="32">
        <f t="shared" si="36"/>
        <v>5314</v>
      </c>
      <c r="I199" s="32">
        <f t="shared" si="36"/>
        <v>6079</v>
      </c>
      <c r="K199" s="31" t="s">
        <v>191</v>
      </c>
      <c r="L199" s="37"/>
      <c r="M199" s="37"/>
      <c r="N199" s="37">
        <f t="shared" si="35"/>
        <v>15.1</v>
      </c>
    </row>
    <row r="200" spans="1:15" ht="12.75" customHeight="1">
      <c r="A200" s="25" t="s">
        <v>477</v>
      </c>
      <c r="F200" s="10" t="s">
        <v>96</v>
      </c>
      <c r="K200" s="25" t="s">
        <v>386</v>
      </c>
    </row>
    <row r="201" spans="1:15" ht="12.75" customHeight="1"/>
    <row r="202" spans="1:15" ht="12.75" customHeight="1"/>
    <row r="203" spans="1:15" ht="12.75" customHeight="1" thickBot="1">
      <c r="A203" s="4" t="s">
        <v>63</v>
      </c>
      <c r="F203" s="108" t="s">
        <v>361</v>
      </c>
      <c r="K203" s="4" t="s">
        <v>124</v>
      </c>
    </row>
    <row r="204" spans="1:15" ht="12.75" customHeight="1">
      <c r="A204" s="27" t="s">
        <v>42</v>
      </c>
      <c r="B204" s="28">
        <f t="shared" ref="B204:D205" si="37">B25</f>
        <v>2011</v>
      </c>
      <c r="C204" s="28">
        <f t="shared" si="37"/>
        <v>2012</v>
      </c>
      <c r="D204" s="28">
        <f t="shared" si="37"/>
        <v>2013</v>
      </c>
      <c r="F204" s="28" t="s">
        <v>225</v>
      </c>
      <c r="G204" s="28">
        <f>G25</f>
        <v>2011</v>
      </c>
      <c r="H204" s="28">
        <f>H25</f>
        <v>2012</v>
      </c>
      <c r="I204" s="28">
        <f>I25</f>
        <v>2013</v>
      </c>
      <c r="K204" s="112" t="s">
        <v>165</v>
      </c>
      <c r="L204" s="28">
        <f>L25</f>
        <v>2010</v>
      </c>
      <c r="M204" s="28">
        <f>M25</f>
        <v>2011</v>
      </c>
      <c r="N204" s="28">
        <f>N25</f>
        <v>2012</v>
      </c>
    </row>
    <row r="205" spans="1:15" ht="12.75" customHeight="1">
      <c r="A205" s="34" t="s">
        <v>64</v>
      </c>
      <c r="B205" s="30">
        <f t="shared" si="37"/>
        <v>68911</v>
      </c>
      <c r="C205" s="30">
        <f t="shared" si="37"/>
        <v>72559</v>
      </c>
      <c r="D205" s="30">
        <f t="shared" si="37"/>
        <v>74593</v>
      </c>
      <c r="F205" s="34" t="s">
        <v>430</v>
      </c>
      <c r="G205" s="30"/>
      <c r="H205" s="30"/>
      <c r="I205" s="30"/>
      <c r="K205" s="40" t="s">
        <v>217</v>
      </c>
      <c r="L205" s="30"/>
      <c r="M205" s="30"/>
      <c r="N205" s="30"/>
      <c r="O205" s="3" t="s">
        <v>419</v>
      </c>
    </row>
    <row r="206" spans="1:15" ht="12.75" customHeight="1">
      <c r="A206" s="34" t="s">
        <v>65</v>
      </c>
      <c r="B206" s="30">
        <f>B28</f>
        <v>23745</v>
      </c>
      <c r="C206" s="30">
        <f>C28</f>
        <v>24013</v>
      </c>
      <c r="D206" s="42">
        <f>D28</f>
        <v>23968</v>
      </c>
      <c r="F206" s="34" t="s">
        <v>429</v>
      </c>
      <c r="G206" s="30">
        <f>G26</f>
        <v>300000</v>
      </c>
      <c r="H206" s="30">
        <f>H26</f>
        <v>266200</v>
      </c>
      <c r="I206" s="30">
        <f>I26</f>
        <v>269200</v>
      </c>
      <c r="K206" s="50" t="s">
        <v>420</v>
      </c>
      <c r="L206" s="50">
        <f t="shared" ref="L206:N208" si="38">L27</f>
        <v>26</v>
      </c>
      <c r="M206" s="50">
        <f t="shared" si="38"/>
        <v>27</v>
      </c>
      <c r="N206" s="144">
        <f t="shared" si="38"/>
        <v>27</v>
      </c>
    </row>
    <row r="207" spans="1:15" ht="12.75" customHeight="1">
      <c r="A207" s="34" t="s">
        <v>66</v>
      </c>
      <c r="B207" s="30">
        <f>B30</f>
        <v>14476</v>
      </c>
      <c r="C207" s="30">
        <f>C30</f>
        <v>14848</v>
      </c>
      <c r="D207" s="42">
        <f>D30</f>
        <v>14835</v>
      </c>
      <c r="F207" s="34" t="s">
        <v>219</v>
      </c>
      <c r="G207" s="30">
        <f t="shared" ref="G207:I214" si="39">G28</f>
        <v>132800</v>
      </c>
      <c r="H207" s="30">
        <f t="shared" si="39"/>
        <v>103500</v>
      </c>
      <c r="I207" s="30">
        <f t="shared" si="39"/>
        <v>109070</v>
      </c>
      <c r="K207" s="54" t="s">
        <v>373</v>
      </c>
      <c r="L207" s="55">
        <f t="shared" si="38"/>
        <v>188350</v>
      </c>
      <c r="M207" s="55">
        <f t="shared" si="38"/>
        <v>204620</v>
      </c>
      <c r="N207" s="217" t="str">
        <f t="shared" si="38"/>
        <v>.</v>
      </c>
    </row>
    <row r="208" spans="1:15" ht="12.75" customHeight="1">
      <c r="A208" s="34" t="s">
        <v>67</v>
      </c>
      <c r="B208" s="30">
        <f t="shared" ref="B208:D209" si="40">B31</f>
        <v>6057</v>
      </c>
      <c r="C208" s="30">
        <f t="shared" si="40"/>
        <v>6283</v>
      </c>
      <c r="D208" s="42">
        <f t="shared" si="40"/>
        <v>6450</v>
      </c>
      <c r="F208" s="34" t="s">
        <v>226</v>
      </c>
      <c r="G208" s="30">
        <f t="shared" si="39"/>
        <v>1034000</v>
      </c>
      <c r="H208" s="30">
        <f t="shared" si="39"/>
        <v>983000</v>
      </c>
      <c r="I208" s="30">
        <f t="shared" si="39"/>
        <v>990000</v>
      </c>
      <c r="K208" s="54" t="s">
        <v>174</v>
      </c>
      <c r="L208" s="55">
        <f t="shared" si="38"/>
        <v>81020</v>
      </c>
      <c r="M208" s="55">
        <f t="shared" si="38"/>
        <v>82700</v>
      </c>
      <c r="N208" s="55">
        <f t="shared" si="38"/>
        <v>82850</v>
      </c>
    </row>
    <row r="209" spans="1:14" ht="12.75" customHeight="1">
      <c r="A209" s="34" t="s">
        <v>68</v>
      </c>
      <c r="B209" s="30">
        <f t="shared" si="40"/>
        <v>7</v>
      </c>
      <c r="C209" s="30">
        <f t="shared" si="40"/>
        <v>5</v>
      </c>
      <c r="D209" s="42">
        <f t="shared" si="40"/>
        <v>11</v>
      </c>
      <c r="F209" s="34" t="s">
        <v>227</v>
      </c>
      <c r="G209" s="30">
        <f t="shared" si="39"/>
        <v>300200</v>
      </c>
      <c r="H209" s="30">
        <f t="shared" si="39"/>
        <v>270300</v>
      </c>
      <c r="I209" s="30">
        <f t="shared" si="39"/>
        <v>279500</v>
      </c>
      <c r="K209" s="30" t="s">
        <v>266</v>
      </c>
      <c r="L209" s="55"/>
      <c r="M209" s="55"/>
      <c r="N209" s="55"/>
    </row>
    <row r="210" spans="1:14" ht="12.75" customHeight="1" thickBot="1">
      <c r="A210" s="31" t="s">
        <v>56</v>
      </c>
      <c r="B210" s="32">
        <f>B33</f>
        <v>113196</v>
      </c>
      <c r="C210" s="32">
        <f>C33</f>
        <v>117708</v>
      </c>
      <c r="D210" s="32">
        <f>D33</f>
        <v>119857</v>
      </c>
      <c r="F210" s="107" t="s">
        <v>468</v>
      </c>
      <c r="G210" s="30">
        <f t="shared" si="39"/>
        <v>135000</v>
      </c>
      <c r="H210" s="30">
        <f t="shared" si="39"/>
        <v>150000</v>
      </c>
      <c r="I210" s="42">
        <f t="shared" si="39"/>
        <v>150000</v>
      </c>
      <c r="K210" s="50" t="s">
        <v>268</v>
      </c>
      <c r="L210" s="50">
        <f>L31</f>
        <v>34780</v>
      </c>
      <c r="M210" s="50">
        <f>M31</f>
        <v>33850</v>
      </c>
      <c r="N210" s="50">
        <f>N31</f>
        <v>32200</v>
      </c>
    </row>
    <row r="211" spans="1:14" ht="12.75" customHeight="1">
      <c r="A211" s="10" t="s">
        <v>46</v>
      </c>
      <c r="F211" s="34" t="s">
        <v>232</v>
      </c>
      <c r="G211" s="30">
        <f t="shared" si="39"/>
        <v>42900</v>
      </c>
      <c r="H211" s="30">
        <f t="shared" si="39"/>
        <v>41020</v>
      </c>
      <c r="I211" s="42">
        <f t="shared" si="39"/>
        <v>42850</v>
      </c>
      <c r="K211" s="30" t="s">
        <v>202</v>
      </c>
      <c r="L211" s="30"/>
      <c r="M211" s="30"/>
      <c r="N211" s="30"/>
    </row>
    <row r="212" spans="1:14" ht="12.75" customHeight="1">
      <c r="F212" s="30" t="s">
        <v>224</v>
      </c>
      <c r="G212" s="30"/>
      <c r="H212" s="30"/>
      <c r="I212" s="42"/>
      <c r="K212" s="33" t="s">
        <v>203</v>
      </c>
      <c r="L212" s="50">
        <f>L33</f>
        <v>39040</v>
      </c>
      <c r="M212" s="50">
        <f>M33</f>
        <v>38300</v>
      </c>
      <c r="N212" s="144" t="str">
        <f>N33</f>
        <v>.</v>
      </c>
    </row>
    <row r="213" spans="1:14" ht="12.75" customHeight="1">
      <c r="F213" s="50" t="s">
        <v>221</v>
      </c>
      <c r="G213" s="50">
        <f>G34</f>
        <v>558800</v>
      </c>
      <c r="H213" s="50">
        <f>H34</f>
        <v>630600</v>
      </c>
      <c r="I213" s="50">
        <f>I34</f>
        <v>418600</v>
      </c>
      <c r="K213" s="101" t="s">
        <v>367</v>
      </c>
      <c r="L213" s="30"/>
      <c r="M213" s="30"/>
      <c r="N213" s="30"/>
    </row>
    <row r="214" spans="1:14" ht="12.75" customHeight="1" thickBot="1">
      <c r="F214" s="49" t="s">
        <v>417</v>
      </c>
      <c r="G214" s="49">
        <f t="shared" si="39"/>
        <v>389470</v>
      </c>
      <c r="H214" s="52">
        <f t="shared" si="39"/>
        <v>391800</v>
      </c>
      <c r="I214" s="49">
        <f t="shared" si="39"/>
        <v>425030</v>
      </c>
      <c r="K214" s="48" t="s">
        <v>204</v>
      </c>
      <c r="L214" s="49">
        <f>L35</f>
        <v>153850</v>
      </c>
      <c r="M214" s="49">
        <f>M35</f>
        <v>148850</v>
      </c>
      <c r="N214" s="49">
        <f>N35</f>
        <v>208700</v>
      </c>
    </row>
    <row r="215" spans="1:14" ht="12.75" customHeight="1">
      <c r="F215" s="10" t="s">
        <v>475</v>
      </c>
      <c r="K215" s="25" t="s">
        <v>267</v>
      </c>
    </row>
    <row r="216" spans="1:14" ht="12.75" customHeight="1" thickBot="1">
      <c r="A216" s="4" t="s">
        <v>74</v>
      </c>
    </row>
    <row r="217" spans="1:14" ht="12.75" customHeight="1" thickBot="1">
      <c r="A217" s="27" t="s">
        <v>42</v>
      </c>
      <c r="B217" s="28"/>
      <c r="C217" s="28"/>
      <c r="D217" s="28">
        <f t="shared" ref="D217:D223" si="41">D38</f>
        <v>2014</v>
      </c>
      <c r="K217" s="4" t="s">
        <v>128</v>
      </c>
    </row>
    <row r="218" spans="1:14" ht="12.75" customHeight="1">
      <c r="A218" s="34" t="s">
        <v>158</v>
      </c>
      <c r="B218" s="30"/>
      <c r="C218" s="30"/>
      <c r="D218" s="30">
        <f t="shared" si="41"/>
        <v>87891</v>
      </c>
      <c r="K218" s="27" t="s">
        <v>165</v>
      </c>
      <c r="L218" s="28">
        <f>L39</f>
        <v>2011</v>
      </c>
      <c r="M218" s="28">
        <f>M39</f>
        <v>2012</v>
      </c>
      <c r="N218" s="28">
        <f>N39</f>
        <v>2013</v>
      </c>
    </row>
    <row r="219" spans="1:14" ht="12.75" customHeight="1" thickBot="1">
      <c r="A219" s="34" t="s">
        <v>159</v>
      </c>
      <c r="B219" s="117"/>
      <c r="C219" s="117"/>
      <c r="D219" s="117">
        <f t="shared" si="41"/>
        <v>34668</v>
      </c>
      <c r="F219" s="4" t="s">
        <v>109</v>
      </c>
      <c r="K219" s="107" t="s">
        <v>336</v>
      </c>
      <c r="L219" s="30">
        <f>L129</f>
        <v>7100</v>
      </c>
      <c r="M219" s="30">
        <f t="shared" ref="L219:M223" si="42">M40</f>
        <v>7020</v>
      </c>
      <c r="N219" s="42" t="str">
        <f>N40</f>
        <v>.</v>
      </c>
    </row>
    <row r="220" spans="1:14" ht="12.75" customHeight="1">
      <c r="A220" s="34" t="s">
        <v>160</v>
      </c>
      <c r="B220" s="117"/>
      <c r="C220" s="117"/>
      <c r="D220" s="117">
        <f t="shared" si="41"/>
        <v>53223</v>
      </c>
      <c r="F220" s="27" t="s">
        <v>165</v>
      </c>
      <c r="G220" s="28">
        <f>G41</f>
        <v>2010</v>
      </c>
      <c r="H220" s="28">
        <f>H41</f>
        <v>2011</v>
      </c>
      <c r="I220" s="28">
        <f>I41</f>
        <v>2012</v>
      </c>
      <c r="K220" s="34" t="s">
        <v>129</v>
      </c>
      <c r="L220" s="30">
        <f t="shared" si="42"/>
        <v>15700</v>
      </c>
      <c r="M220" s="30">
        <f t="shared" si="42"/>
        <v>15900</v>
      </c>
      <c r="N220" s="30">
        <f>N41</f>
        <v>17000</v>
      </c>
    </row>
    <row r="221" spans="1:14" ht="12.75" customHeight="1">
      <c r="A221" s="101" t="s">
        <v>462</v>
      </c>
      <c r="B221" s="123"/>
      <c r="C221" s="123"/>
      <c r="D221" s="123">
        <f t="shared" si="41"/>
        <v>0.40600000000000003</v>
      </c>
      <c r="F221" s="34" t="s">
        <v>110</v>
      </c>
      <c r="G221" s="30"/>
      <c r="H221" s="30"/>
      <c r="I221" s="30"/>
      <c r="K221" s="34" t="s">
        <v>130</v>
      </c>
      <c r="L221" s="30">
        <f t="shared" si="42"/>
        <v>1425</v>
      </c>
      <c r="M221" s="30">
        <f t="shared" si="42"/>
        <v>1488</v>
      </c>
      <c r="N221" s="42" t="str">
        <f>N42</f>
        <v>.</v>
      </c>
    </row>
    <row r="222" spans="1:14" ht="12.75" customHeight="1">
      <c r="A222" s="34" t="s">
        <v>259</v>
      </c>
      <c r="B222" s="30"/>
      <c r="C222" s="30"/>
      <c r="D222" s="30">
        <f t="shared" si="41"/>
        <v>5757</v>
      </c>
      <c r="F222" s="107" t="s">
        <v>376</v>
      </c>
      <c r="G222" s="30">
        <f t="shared" ref="G222:I223" si="43">G43</f>
        <v>526383</v>
      </c>
      <c r="H222" s="30">
        <f t="shared" si="43"/>
        <v>550883</v>
      </c>
      <c r="I222" s="30">
        <f t="shared" si="43"/>
        <v>535045</v>
      </c>
      <c r="K222" s="34" t="s">
        <v>131</v>
      </c>
      <c r="L222" s="30">
        <f t="shared" si="42"/>
        <v>922</v>
      </c>
      <c r="M222" s="30">
        <f t="shared" si="42"/>
        <v>865</v>
      </c>
      <c r="N222" s="30">
        <f>N43</f>
        <v>887</v>
      </c>
    </row>
    <row r="223" spans="1:14" ht="12.75" customHeight="1" thickBot="1">
      <c r="A223" s="31" t="s">
        <v>56</v>
      </c>
      <c r="B223" s="32"/>
      <c r="C223" s="32"/>
      <c r="D223" s="32">
        <f t="shared" si="41"/>
        <v>93648</v>
      </c>
      <c r="F223" s="31" t="s">
        <v>111</v>
      </c>
      <c r="G223" s="32">
        <f t="shared" si="43"/>
        <v>361546</v>
      </c>
      <c r="H223" s="32">
        <f t="shared" si="43"/>
        <v>392894</v>
      </c>
      <c r="I223" s="32">
        <f t="shared" si="43"/>
        <v>395097</v>
      </c>
      <c r="K223" s="31" t="s">
        <v>132</v>
      </c>
      <c r="L223" s="32">
        <f t="shared" si="42"/>
        <v>1250</v>
      </c>
      <c r="M223" s="32">
        <f t="shared" si="42"/>
        <v>1249</v>
      </c>
      <c r="N223" s="32">
        <f>N44</f>
        <v>1282</v>
      </c>
    </row>
    <row r="224" spans="1:14" ht="12.75" customHeight="1">
      <c r="A224" s="10" t="s">
        <v>476</v>
      </c>
      <c r="F224" s="10" t="s">
        <v>261</v>
      </c>
      <c r="K224" s="58" t="s">
        <v>474</v>
      </c>
    </row>
    <row r="225" spans="1:6" ht="12.75" customHeight="1" thickBot="1">
      <c r="A225" s="4" t="s">
        <v>134</v>
      </c>
      <c r="F225" s="4" t="s">
        <v>341</v>
      </c>
    </row>
    <row r="226" spans="1:6" ht="12.75" customHeight="1">
      <c r="A226" s="27" t="s">
        <v>165</v>
      </c>
      <c r="B226" s="28">
        <f>B47</f>
        <v>2011</v>
      </c>
      <c r="C226" s="28">
        <f>C47</f>
        <v>2012</v>
      </c>
      <c r="D226" s="28">
        <f>D47</f>
        <v>2013</v>
      </c>
    </row>
    <row r="227" spans="1:6" ht="12.75" customHeight="1">
      <c r="A227" s="30" t="s">
        <v>258</v>
      </c>
      <c r="B227" s="30"/>
      <c r="C227" s="30"/>
      <c r="D227" s="30"/>
    </row>
    <row r="228" spans="1:6" ht="12.75" customHeight="1" thickBot="1">
      <c r="A228" s="31" t="s">
        <v>271</v>
      </c>
      <c r="B228" s="32">
        <f>B49</f>
        <v>84000</v>
      </c>
      <c r="C228" s="32">
        <f>C49</f>
        <v>82000</v>
      </c>
      <c r="D228" s="32">
        <f>D49</f>
        <v>77400</v>
      </c>
    </row>
    <row r="229" spans="1:6" ht="12.75" customHeight="1">
      <c r="A229" s="10" t="s">
        <v>493</v>
      </c>
    </row>
    <row r="230" spans="1:6" ht="12.75" customHeight="1"/>
    <row r="231" spans="1:6" ht="12.75" customHeight="1">
      <c r="A231" s="12" t="s">
        <v>31</v>
      </c>
    </row>
    <row r="232" spans="1:6" ht="12.75" customHeight="1"/>
    <row r="233" spans="1:6" ht="12.75" customHeight="1"/>
    <row r="234" spans="1:6" ht="12.75" customHeight="1"/>
    <row r="235" spans="1:6" ht="12.75" customHeight="1"/>
    <row r="236" spans="1:6" ht="12.75" customHeight="1"/>
    <row r="237" spans="1:6" ht="12.75" customHeight="1"/>
    <row r="238" spans="1:6" ht="12.75" customHeight="1"/>
    <row r="239" spans="1:6" ht="12.75" customHeight="1"/>
    <row r="240" spans="1:6" ht="12.75" customHeight="1"/>
    <row r="241" spans="1:14" ht="12.75" customHeight="1"/>
    <row r="242" spans="1:14" ht="12.75" customHeight="1">
      <c r="K242" s="26" t="s">
        <v>29</v>
      </c>
    </row>
    <row r="243" spans="1:14" ht="12.75" customHeight="1"/>
    <row r="244" spans="1:14" ht="12.75" customHeight="1"/>
    <row r="245" spans="1:14" ht="12.75" customHeight="1" thickBot="1">
      <c r="A245" s="57" t="s">
        <v>368</v>
      </c>
      <c r="F245" s="116" t="s">
        <v>349</v>
      </c>
      <c r="K245" s="3" t="s">
        <v>200</v>
      </c>
    </row>
    <row r="246" spans="1:14" ht="12.75" customHeight="1">
      <c r="F246" s="112" t="s">
        <v>347</v>
      </c>
      <c r="G246" s="114">
        <f>G67</f>
        <v>2012</v>
      </c>
      <c r="H246" s="114">
        <f>H67</f>
        <v>2013</v>
      </c>
      <c r="I246" s="114">
        <f>I67</f>
        <v>2014</v>
      </c>
      <c r="K246" s="3" t="s">
        <v>201</v>
      </c>
    </row>
    <row r="247" spans="1:14" ht="12.75" customHeight="1">
      <c r="F247" s="30" t="s">
        <v>293</v>
      </c>
      <c r="G247" s="42">
        <f t="shared" ref="G247:I248" si="44">G68</f>
        <v>193189</v>
      </c>
      <c r="H247" s="42">
        <f t="shared" si="44"/>
        <v>195453</v>
      </c>
      <c r="I247" s="42">
        <f t="shared" si="44"/>
        <v>198395</v>
      </c>
    </row>
    <row r="248" spans="1:14" ht="12.75" customHeight="1">
      <c r="F248" s="30" t="s">
        <v>276</v>
      </c>
      <c r="G248" s="42">
        <f t="shared" si="44"/>
        <v>67217</v>
      </c>
      <c r="H248" s="42">
        <f t="shared" si="44"/>
        <v>67173</v>
      </c>
      <c r="I248" s="42">
        <f t="shared" si="44"/>
        <v>67191</v>
      </c>
      <c r="K248" s="3" t="s">
        <v>30</v>
      </c>
    </row>
    <row r="249" spans="1:14" ht="12.75" customHeight="1">
      <c r="F249" s="30" t="s">
        <v>310</v>
      </c>
      <c r="G249" s="42">
        <f>G70</f>
        <v>202191</v>
      </c>
      <c r="H249" s="42">
        <f>H70</f>
        <v>202536</v>
      </c>
      <c r="I249" s="42">
        <f>I70</f>
        <v>202437</v>
      </c>
      <c r="K249" s="3" t="s">
        <v>435</v>
      </c>
    </row>
    <row r="250" spans="1:14" ht="12.75" customHeight="1" thickBot="1">
      <c r="F250" s="111" t="s">
        <v>56</v>
      </c>
      <c r="G250" s="113">
        <f t="shared" ref="G250:I257" si="45">G71</f>
        <v>462597</v>
      </c>
      <c r="H250" s="113">
        <f t="shared" si="45"/>
        <v>465162</v>
      </c>
      <c r="I250" s="113">
        <f t="shared" si="45"/>
        <v>468023</v>
      </c>
      <c r="K250" s="56" t="s">
        <v>357</v>
      </c>
    </row>
    <row r="251" spans="1:14" ht="12.75" customHeight="1">
      <c r="F251" s="112" t="s">
        <v>348</v>
      </c>
      <c r="G251" s="114">
        <f t="shared" si="45"/>
        <v>2012</v>
      </c>
      <c r="H251" s="114">
        <f t="shared" si="45"/>
        <v>2013</v>
      </c>
      <c r="I251" s="114">
        <f t="shared" si="45"/>
        <v>2014</v>
      </c>
    </row>
    <row r="252" spans="1:14" ht="12.75" customHeight="1">
      <c r="F252" s="30" t="s">
        <v>293</v>
      </c>
      <c r="G252" s="42">
        <f t="shared" si="45"/>
        <v>86384</v>
      </c>
      <c r="H252" s="42">
        <f t="shared" si="45"/>
        <v>87137.5</v>
      </c>
      <c r="I252" s="42">
        <f t="shared" si="45"/>
        <v>87891</v>
      </c>
    </row>
    <row r="253" spans="1:14" ht="12.75" customHeight="1">
      <c r="F253" s="30" t="s">
        <v>276</v>
      </c>
      <c r="G253" s="42">
        <f t="shared" si="45"/>
        <v>29854</v>
      </c>
      <c r="H253" s="42">
        <f t="shared" si="45"/>
        <v>30183</v>
      </c>
      <c r="I253" s="42">
        <f t="shared" si="45"/>
        <v>30539</v>
      </c>
      <c r="K253" s="222"/>
      <c r="L253" s="223"/>
      <c r="M253" s="223"/>
      <c r="N253" s="223"/>
    </row>
    <row r="254" spans="1:14" ht="12.75" customHeight="1">
      <c r="F254" s="30" t="s">
        <v>310</v>
      </c>
      <c r="G254" s="42">
        <f t="shared" si="45"/>
        <v>87096</v>
      </c>
      <c r="H254" s="42">
        <f t="shared" si="45"/>
        <v>88308</v>
      </c>
      <c r="I254" s="42">
        <f t="shared" si="45"/>
        <v>89177</v>
      </c>
      <c r="K254" s="223"/>
      <c r="L254" s="223"/>
      <c r="M254" s="223"/>
      <c r="N254" s="223"/>
    </row>
    <row r="255" spans="1:14" ht="12.75" customHeight="1" thickBot="1">
      <c r="F255" s="111" t="s">
        <v>56</v>
      </c>
      <c r="G255" s="113">
        <f t="shared" si="45"/>
        <v>203334</v>
      </c>
      <c r="H255" s="113">
        <f t="shared" si="45"/>
        <v>205628.5</v>
      </c>
      <c r="I255" s="113">
        <f t="shared" si="45"/>
        <v>207607</v>
      </c>
      <c r="K255" s="223"/>
      <c r="L255" s="223"/>
      <c r="M255" s="223"/>
      <c r="N255" s="223"/>
    </row>
    <row r="256" spans="1:14" ht="12.75" customHeight="1">
      <c r="F256" s="112" t="s">
        <v>360</v>
      </c>
      <c r="G256" s="115">
        <f t="shared" si="45"/>
        <v>2011</v>
      </c>
      <c r="H256" s="115">
        <f t="shared" si="45"/>
        <v>2012</v>
      </c>
      <c r="I256" s="115">
        <f t="shared" si="45"/>
        <v>2013</v>
      </c>
      <c r="K256" s="223"/>
      <c r="L256" s="223"/>
      <c r="M256" s="223"/>
      <c r="N256" s="223"/>
    </row>
    <row r="257" spans="1:14" ht="12.75" customHeight="1">
      <c r="F257" s="30" t="s">
        <v>293</v>
      </c>
      <c r="G257" s="42">
        <f t="shared" si="45"/>
        <v>135707</v>
      </c>
      <c r="H257" s="42">
        <f t="shared" ref="H257:I260" si="46">H78</f>
        <v>135455</v>
      </c>
      <c r="I257" s="42">
        <f t="shared" si="46"/>
        <v>131654</v>
      </c>
      <c r="K257" s="223"/>
      <c r="L257" s="223"/>
      <c r="M257" s="223"/>
      <c r="N257" s="223"/>
    </row>
    <row r="258" spans="1:14" ht="12.75" customHeight="1">
      <c r="F258" s="30" t="s">
        <v>276</v>
      </c>
      <c r="G258" s="42">
        <f>G79</f>
        <v>35850</v>
      </c>
      <c r="H258" s="42">
        <f t="shared" si="46"/>
        <v>36850</v>
      </c>
      <c r="I258" s="42">
        <f t="shared" si="46"/>
        <v>36430</v>
      </c>
      <c r="K258" s="223"/>
      <c r="L258" s="223"/>
      <c r="M258" s="223"/>
      <c r="N258" s="223"/>
    </row>
    <row r="259" spans="1:14" ht="12.75" customHeight="1">
      <c r="F259" s="30" t="s">
        <v>310</v>
      </c>
      <c r="G259" s="42">
        <f>G80</f>
        <v>75330</v>
      </c>
      <c r="H259" s="42">
        <f t="shared" si="46"/>
        <v>76040</v>
      </c>
      <c r="I259" s="42">
        <f t="shared" si="46"/>
        <v>75160</v>
      </c>
      <c r="K259" s="223"/>
      <c r="L259" s="223"/>
      <c r="M259" s="223"/>
      <c r="N259" s="223"/>
    </row>
    <row r="260" spans="1:14" ht="12.75" customHeight="1" thickBot="1">
      <c r="F260" s="111" t="s">
        <v>56</v>
      </c>
      <c r="G260" s="113">
        <f>G81</f>
        <v>246887</v>
      </c>
      <c r="H260" s="113">
        <f t="shared" si="46"/>
        <v>248345</v>
      </c>
      <c r="I260" s="113">
        <f t="shared" si="46"/>
        <v>243244</v>
      </c>
      <c r="K260" s="223"/>
      <c r="L260" s="223"/>
      <c r="M260" s="223"/>
      <c r="N260" s="223"/>
    </row>
    <row r="261" spans="1:14" ht="12.75" customHeight="1" thickBot="1">
      <c r="A261" s="108" t="s">
        <v>358</v>
      </c>
      <c r="F261" s="96" t="s">
        <v>351</v>
      </c>
      <c r="K261" s="223"/>
      <c r="L261" s="223"/>
      <c r="M261" s="223"/>
      <c r="N261" s="223"/>
    </row>
    <row r="262" spans="1:14" ht="12.75" customHeight="1">
      <c r="A262" s="27" t="s">
        <v>1</v>
      </c>
      <c r="B262" s="38" t="s">
        <v>25</v>
      </c>
      <c r="C262" s="38"/>
      <c r="D262" s="125" t="s">
        <v>359</v>
      </c>
      <c r="K262" s="219"/>
      <c r="L262" s="219"/>
      <c r="M262" s="219"/>
      <c r="N262" s="220"/>
    </row>
    <row r="263" spans="1:14" ht="12.75" customHeight="1">
      <c r="A263" s="30" t="s">
        <v>513</v>
      </c>
      <c r="B263" s="30" t="s">
        <v>26</v>
      </c>
      <c r="C263" s="30"/>
      <c r="D263" s="30" t="s">
        <v>5</v>
      </c>
      <c r="K263" s="219"/>
      <c r="L263" s="219"/>
      <c r="M263" s="219"/>
      <c r="N263" s="220"/>
    </row>
    <row r="264" spans="1:14" ht="12.75" customHeight="1">
      <c r="A264" s="30" t="s">
        <v>381</v>
      </c>
      <c r="B264" s="30" t="s">
        <v>27</v>
      </c>
      <c r="C264" s="30"/>
      <c r="D264" s="30" t="s">
        <v>379</v>
      </c>
      <c r="F264" s="3" t="s">
        <v>32</v>
      </c>
      <c r="K264" s="219"/>
      <c r="L264" s="219"/>
      <c r="M264" s="219"/>
      <c r="N264" s="220"/>
    </row>
    <row r="265" spans="1:14" ht="12.75" customHeight="1">
      <c r="A265" s="124" t="s">
        <v>425</v>
      </c>
      <c r="B265" s="30" t="s">
        <v>27</v>
      </c>
      <c r="C265" s="30"/>
      <c r="D265" s="30" t="s">
        <v>5</v>
      </c>
      <c r="F265" s="56" t="s">
        <v>382</v>
      </c>
      <c r="K265" s="219"/>
      <c r="L265" s="219"/>
      <c r="M265" s="219"/>
      <c r="N265" s="220"/>
    </row>
    <row r="266" spans="1:14" ht="12.75" customHeight="1">
      <c r="A266" s="101" t="s">
        <v>494</v>
      </c>
      <c r="B266" s="30" t="s">
        <v>27</v>
      </c>
      <c r="C266" s="30"/>
      <c r="D266" s="30" t="s">
        <v>34</v>
      </c>
      <c r="F266" s="56" t="s">
        <v>356</v>
      </c>
      <c r="G266" s="3" t="s">
        <v>431</v>
      </c>
      <c r="K266" s="219"/>
      <c r="L266" s="219"/>
      <c r="M266" s="219"/>
      <c r="N266" s="220"/>
    </row>
    <row r="267" spans="1:14" ht="12.75" customHeight="1">
      <c r="A267" s="30" t="s">
        <v>426</v>
      </c>
      <c r="B267" s="30" t="s">
        <v>27</v>
      </c>
      <c r="C267" s="30"/>
      <c r="D267" s="30" t="s">
        <v>7</v>
      </c>
      <c r="F267" s="3" t="s">
        <v>33</v>
      </c>
      <c r="G267" s="56" t="s">
        <v>332</v>
      </c>
    </row>
    <row r="268" spans="1:14" ht="12.75" customHeight="1">
      <c r="A268" s="124" t="s">
        <v>495</v>
      </c>
      <c r="B268" s="30" t="s">
        <v>27</v>
      </c>
      <c r="C268" s="30"/>
      <c r="D268" s="30" t="s">
        <v>379</v>
      </c>
      <c r="F268" s="3" t="s">
        <v>17</v>
      </c>
      <c r="G268" s="56" t="s">
        <v>383</v>
      </c>
    </row>
    <row r="269" spans="1:14" ht="12.75" customHeight="1" thickBot="1">
      <c r="A269" s="139" t="s">
        <v>496</v>
      </c>
      <c r="B269" s="32" t="s">
        <v>28</v>
      </c>
      <c r="C269" s="32"/>
      <c r="D269" s="32"/>
      <c r="F269" s="3" t="s">
        <v>18</v>
      </c>
      <c r="G269" s="56" t="s">
        <v>384</v>
      </c>
      <c r="N269" s="128" t="s">
        <v>514</v>
      </c>
    </row>
    <row r="270" spans="1:14" ht="12.75" customHeight="1"/>
    <row r="271" spans="1:14" ht="12.75" customHeight="1"/>
    <row r="272" spans="1:14" ht="12.75" customHeight="1"/>
    <row r="273" ht="12.75" customHeight="1"/>
  </sheetData>
  <mergeCells count="6">
    <mergeCell ref="K76:N81"/>
    <mergeCell ref="K170:N173"/>
    <mergeCell ref="K262:N266"/>
    <mergeCell ref="K162:N169"/>
    <mergeCell ref="K253:N261"/>
    <mergeCell ref="K82:N86"/>
  </mergeCells>
  <phoneticPr fontId="0" type="noConversion"/>
  <hyperlinks>
    <hyperlink ref="G269" r:id="rId1"/>
    <hyperlink ref="G268" r:id="rId2"/>
    <hyperlink ref="G178" r:id="rId3"/>
    <hyperlink ref="G177" r:id="rId4"/>
    <hyperlink ref="G89" r:id="rId5"/>
    <hyperlink ref="G88" r:id="rId6"/>
  </hyperlinks>
  <printOptions horizontalCentered="1"/>
  <pageMargins left="0" right="0" top="0.27559055118110237" bottom="0.19685039370078741" header="0.51181102362204722" footer="0.51181102362204722"/>
  <pageSetup paperSize="9" orientation="landscape" r:id="rId7"/>
  <headerFooter alignWithMargins="0"/>
  <drawing r:id="rId8"/>
  <legacyDrawing r:id="rId9"/>
  <oleObjects>
    <mc:AlternateContent xmlns:mc="http://schemas.openxmlformats.org/markup-compatibility/2006">
      <mc:Choice Requires="x14">
        <oleObject progId="MSPhotoEd.3" shapeId="3123" r:id="rId10">
          <objectPr defaultSize="0" autoPict="0" r:id="rId11">
            <anchor moveWithCells="1">
              <from>
                <xdr:col>10</xdr:col>
                <xdr:colOff>28575</xdr:colOff>
                <xdr:row>45</xdr:row>
                <xdr:rowOff>28575</xdr:rowOff>
              </from>
              <to>
                <xdr:col>13</xdr:col>
                <xdr:colOff>381000</xdr:colOff>
                <xdr:row>55</xdr:row>
                <xdr:rowOff>104775</xdr:rowOff>
              </to>
            </anchor>
          </objectPr>
        </oleObject>
      </mc:Choice>
      <mc:Fallback>
        <oleObject progId="MSPhotoEd.3" shapeId="3123" r:id="rId10"/>
      </mc:Fallback>
    </mc:AlternateContent>
    <mc:AlternateContent xmlns:mc="http://schemas.openxmlformats.org/markup-compatibility/2006">
      <mc:Choice Requires="x14">
        <oleObject progId="MSPhotoEd.3" shapeId="3125" r:id="rId12">
          <objectPr defaultSize="0" autoPict="0" r:id="rId11">
            <anchor moveWithCells="1">
              <from>
                <xdr:col>10</xdr:col>
                <xdr:colOff>0</xdr:colOff>
                <xdr:row>134</xdr:row>
                <xdr:rowOff>9525</xdr:rowOff>
              </from>
              <to>
                <xdr:col>13</xdr:col>
                <xdr:colOff>390525</xdr:colOff>
                <xdr:row>144</xdr:row>
                <xdr:rowOff>104775</xdr:rowOff>
              </to>
            </anchor>
          </objectPr>
        </oleObject>
      </mc:Choice>
      <mc:Fallback>
        <oleObject progId="MSPhotoEd.3" shapeId="3125" r:id="rId12"/>
      </mc:Fallback>
    </mc:AlternateContent>
    <mc:AlternateContent xmlns:mc="http://schemas.openxmlformats.org/markup-compatibility/2006">
      <mc:Choice Requires="x14">
        <oleObject progId="MSPhotoEd.3" shapeId="3126" r:id="rId13">
          <objectPr defaultSize="0" autoPict="0" r:id="rId11">
            <anchor moveWithCells="1">
              <from>
                <xdr:col>10</xdr:col>
                <xdr:colOff>19050</xdr:colOff>
                <xdr:row>224</xdr:row>
                <xdr:rowOff>47625</xdr:rowOff>
              </from>
              <to>
                <xdr:col>13</xdr:col>
                <xdr:colOff>390525</xdr:colOff>
                <xdr:row>234</xdr:row>
                <xdr:rowOff>133350</xdr:rowOff>
              </to>
            </anchor>
          </objectPr>
        </oleObject>
      </mc:Choice>
      <mc:Fallback>
        <oleObject progId="MSPhotoEd.3" shapeId="3126" r:id="rId1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M15"/>
  <sheetViews>
    <sheetView workbookViewId="0">
      <selection activeCell="B23" sqref="B23"/>
    </sheetView>
  </sheetViews>
  <sheetFormatPr defaultRowHeight="12.75"/>
  <sheetData>
    <row r="3" spans="1:13">
      <c r="M3" s="206" t="s">
        <v>452</v>
      </c>
    </row>
    <row r="4" spans="1:13">
      <c r="B4">
        <v>2002</v>
      </c>
      <c r="C4">
        <v>2006</v>
      </c>
      <c r="D4">
        <v>2010</v>
      </c>
      <c r="E4">
        <v>2014</v>
      </c>
      <c r="M4" s="206" t="s">
        <v>453</v>
      </c>
    </row>
    <row r="5" spans="1:13">
      <c r="A5" t="s">
        <v>176</v>
      </c>
      <c r="B5">
        <v>2</v>
      </c>
      <c r="C5">
        <v>2</v>
      </c>
      <c r="D5">
        <v>4</v>
      </c>
      <c r="E5">
        <v>9</v>
      </c>
      <c r="M5" s="206" t="s">
        <v>454</v>
      </c>
    </row>
    <row r="6" spans="1:13">
      <c r="A6" t="s">
        <v>5</v>
      </c>
      <c r="B6">
        <v>9</v>
      </c>
      <c r="C6">
        <v>12</v>
      </c>
      <c r="D6">
        <v>9</v>
      </c>
      <c r="E6">
        <v>6</v>
      </c>
      <c r="M6" s="204" t="s">
        <v>455</v>
      </c>
    </row>
    <row r="7" spans="1:13">
      <c r="A7" t="s">
        <v>35</v>
      </c>
      <c r="B7">
        <v>5</v>
      </c>
      <c r="C7">
        <v>7</v>
      </c>
      <c r="D7">
        <v>4</v>
      </c>
      <c r="E7">
        <v>6</v>
      </c>
      <c r="M7" s="206" t="s">
        <v>456</v>
      </c>
    </row>
    <row r="8" spans="1:13">
      <c r="A8" t="s">
        <v>34</v>
      </c>
      <c r="B8">
        <v>6</v>
      </c>
      <c r="C8">
        <v>5</v>
      </c>
      <c r="D8">
        <v>5</v>
      </c>
      <c r="E8">
        <v>4</v>
      </c>
      <c r="M8" s="206" t="s">
        <v>457</v>
      </c>
    </row>
    <row r="9" spans="1:13">
      <c r="A9" t="s">
        <v>7</v>
      </c>
      <c r="B9">
        <v>6</v>
      </c>
      <c r="C9">
        <v>5</v>
      </c>
      <c r="D9">
        <v>6</v>
      </c>
      <c r="E9">
        <v>3</v>
      </c>
      <c r="M9" s="206" t="s">
        <v>458</v>
      </c>
    </row>
    <row r="10" spans="1:13">
      <c r="A10" t="s">
        <v>38</v>
      </c>
      <c r="B10">
        <v>2</v>
      </c>
      <c r="C10">
        <v>2</v>
      </c>
      <c r="D10">
        <v>5</v>
      </c>
      <c r="E10">
        <v>3</v>
      </c>
      <c r="M10" s="204" t="s">
        <v>459</v>
      </c>
    </row>
    <row r="11" spans="1:13">
      <c r="A11" t="s">
        <v>8</v>
      </c>
      <c r="B11">
        <v>5</v>
      </c>
      <c r="C11">
        <v>3</v>
      </c>
      <c r="D11">
        <v>2</v>
      </c>
      <c r="E11">
        <v>3</v>
      </c>
      <c r="M11" s="205" t="s">
        <v>460</v>
      </c>
    </row>
    <row r="12" spans="1:13">
      <c r="A12" t="s">
        <v>36</v>
      </c>
      <c r="B12">
        <v>2</v>
      </c>
      <c r="C12">
        <v>2</v>
      </c>
      <c r="D12">
        <v>2</v>
      </c>
      <c r="E12">
        <v>2</v>
      </c>
      <c r="M12" s="206" t="s">
        <v>461</v>
      </c>
    </row>
    <row r="13" spans="1:13">
      <c r="A13" t="s">
        <v>37</v>
      </c>
      <c r="B13">
        <v>2</v>
      </c>
      <c r="C13">
        <v>1</v>
      </c>
      <c r="D13">
        <v>1</v>
      </c>
      <c r="E13">
        <v>2</v>
      </c>
    </row>
    <row r="14" spans="1:13">
      <c r="A14" t="s">
        <v>380</v>
      </c>
      <c r="B14">
        <v>0</v>
      </c>
      <c r="C14">
        <v>0</v>
      </c>
      <c r="D14">
        <v>1</v>
      </c>
      <c r="E14">
        <v>1</v>
      </c>
    </row>
    <row r="15" spans="1:13">
      <c r="A15" t="s">
        <v>59</v>
      </c>
      <c r="B15">
        <f>SUM(B5:B13)</f>
        <v>39</v>
      </c>
      <c r="C15">
        <f>SUM(C5:C14)</f>
        <v>39</v>
      </c>
      <c r="D15">
        <f>SUM(D5:D14)</f>
        <v>39</v>
      </c>
      <c r="E15">
        <f>SUM(E5:E14)</f>
        <v>39</v>
      </c>
    </row>
  </sheetData>
  <sortState ref="A5:E14">
    <sortCondition descending="1" ref="E5:E14"/>
  </sortState>
  <phoneticPr fontId="0" type="noConversion"/>
  <pageMargins left="0.75" right="0.75" top="1" bottom="1" header="0.5" footer="0.5"/>
  <headerFooter alignWithMargins="0"/>
  <drawing r:id="rId1"/>
  <legacyDrawing r:id="rId2"/>
  <oleObjects>
    <mc:AlternateContent xmlns:mc="http://schemas.openxmlformats.org/markup-compatibility/2006">
      <mc:Choice Requires="x14">
        <oleObject shapeId="1026" r:id="rId3">
          <objectPr defaultSize="0" autoPict="0" r:id="rId4">
            <anchor moveWithCells="1" sizeWithCells="1">
              <from>
                <xdr:col>0</xdr:col>
                <xdr:colOff>95250</xdr:colOff>
                <xdr:row>26</xdr:row>
                <xdr:rowOff>95250</xdr:rowOff>
              </from>
              <to>
                <xdr:col>3</xdr:col>
                <xdr:colOff>295275</xdr:colOff>
                <xdr:row>35</xdr:row>
                <xdr:rowOff>85725</xdr:rowOff>
              </to>
            </anchor>
          </objectPr>
        </oleObject>
      </mc:Choice>
      <mc:Fallback>
        <oleObject shapeId="1026" r:id="rId3"/>
      </mc:Fallback>
    </mc:AlternateContent>
    <mc:AlternateContent xmlns:mc="http://schemas.openxmlformats.org/markup-compatibility/2006">
      <mc:Choice Requires="x14">
        <oleObject shapeId="1027" r:id="rId5">
          <objectPr defaultSize="0" autoPict="0" r:id="rId6">
            <anchor moveWithCells="1" sizeWithCells="1">
              <from>
                <xdr:col>4</xdr:col>
                <xdr:colOff>285750</xdr:colOff>
                <xdr:row>25</xdr:row>
                <xdr:rowOff>152400</xdr:rowOff>
              </from>
              <to>
                <xdr:col>8</xdr:col>
                <xdr:colOff>409575</xdr:colOff>
                <xdr:row>44</xdr:row>
                <xdr:rowOff>104775</xdr:rowOff>
              </to>
            </anchor>
          </objectPr>
        </oleObject>
      </mc:Choice>
      <mc:Fallback>
        <oleObject shapeId="1027"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I24" sqref="I24"/>
    </sheetView>
  </sheetViews>
  <sheetFormatPr defaultRowHeight="12.75"/>
  <sheetData/>
  <phoneticPr fontId="9" type="noConversion"/>
  <pageMargins left="0.75" right="0.75" top="1" bottom="1" header="0.5" footer="0.5"/>
  <headerFooter alignWithMargins="0"/>
  <drawing r:id="rId1"/>
  <legacyDrawing r:id="rId2"/>
  <oleObjects>
    <mc:AlternateContent xmlns:mc="http://schemas.openxmlformats.org/markup-compatibility/2006">
      <mc:Choice Requires="x14">
        <oleObject shapeId="5121" r:id="rId3">
          <objectPr defaultSize="0" autoPict="0" r:id="rId4">
            <anchor moveWithCells="1" sizeWithCells="1">
              <from>
                <xdr:col>0</xdr:col>
                <xdr:colOff>495300</xdr:colOff>
                <xdr:row>0</xdr:row>
                <xdr:rowOff>95250</xdr:rowOff>
              </from>
              <to>
                <xdr:col>4</xdr:col>
                <xdr:colOff>304800</xdr:colOff>
                <xdr:row>16</xdr:row>
                <xdr:rowOff>47625</xdr:rowOff>
              </to>
            </anchor>
          </objectPr>
        </oleObject>
      </mc:Choice>
      <mc:Fallback>
        <oleObject shapeId="5121" r:id="rId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topLeftCell="A10" workbookViewId="0">
      <selection activeCell="B45" sqref="B45:D47"/>
    </sheetView>
  </sheetViews>
  <sheetFormatPr defaultRowHeight="12.75"/>
  <cols>
    <col min="1" max="1" width="16" customWidth="1"/>
    <col min="2" max="4" width="9.7109375" customWidth="1"/>
    <col min="5" max="5" width="2.28515625" customWidth="1"/>
    <col min="6" max="6" width="15.7109375" customWidth="1"/>
    <col min="7" max="9" width="9.42578125" customWidth="1"/>
    <col min="10" max="10" width="2.5703125" customWidth="1"/>
    <col min="11" max="11" width="17" customWidth="1"/>
    <col min="12" max="14" width="10" customWidth="1"/>
    <col min="15" max="18" width="11" customWidth="1"/>
    <col min="26" max="29" width="10.5703125" customWidth="1"/>
    <col min="30" max="30" width="10" customWidth="1"/>
    <col min="31" max="34" width="10.42578125" customWidth="1"/>
    <col min="35" max="35" width="9.42578125" customWidth="1"/>
    <col min="36" max="39" width="10.28515625" customWidth="1"/>
  </cols>
  <sheetData>
    <row r="1" spans="1:36" ht="14.25">
      <c r="A1" s="72" t="s">
        <v>292</v>
      </c>
      <c r="F1" s="94" t="s">
        <v>309</v>
      </c>
      <c r="K1" s="94" t="s">
        <v>309</v>
      </c>
      <c r="Z1" s="94" t="s">
        <v>309</v>
      </c>
      <c r="AE1" s="94" t="s">
        <v>309</v>
      </c>
      <c r="AJ1" s="94" t="s">
        <v>309</v>
      </c>
    </row>
    <row r="5" spans="1:36" s="59" customFormat="1"/>
    <row r="6" spans="1:36" s="59" customFormat="1"/>
    <row r="7" spans="1:36" s="59" customFormat="1"/>
    <row r="8" spans="1:36" s="59" customFormat="1"/>
    <row r="9" spans="1:36" s="59" customFormat="1"/>
    <row r="10" spans="1:36" s="59" customFormat="1"/>
    <row r="11" spans="1:36" s="59" customFormat="1"/>
    <row r="12" spans="1:36" s="59" customFormat="1"/>
    <row r="13" spans="1:36" s="59" customFormat="1"/>
    <row r="14" spans="1:36" s="59" customFormat="1"/>
    <row r="15" spans="1:36" s="59" customFormat="1"/>
    <row r="16" spans="1:36" s="59" customFormat="1"/>
    <row r="17" spans="1:39" s="59" customFormat="1"/>
    <row r="18" spans="1:39" s="59" customFormat="1"/>
    <row r="19" spans="1:39" s="59" customFormat="1"/>
    <row r="20" spans="1:39" s="59" customFormat="1"/>
    <row r="21" spans="1:39" s="59" customFormat="1"/>
    <row r="22" spans="1:39" s="59" customFormat="1"/>
    <row r="23" spans="1:39" s="59" customFormat="1"/>
    <row r="24" spans="1:39" s="59" customFormat="1"/>
    <row r="25" spans="1:39" s="59" customFormat="1"/>
    <row r="26" spans="1:39" s="59" customFormat="1" ht="13.5" thickBot="1">
      <c r="Z26" s="2" t="s">
        <v>182</v>
      </c>
      <c r="AA26" s="3"/>
      <c r="AB26" s="3"/>
      <c r="AC26" s="3"/>
      <c r="AE26" s="2" t="s">
        <v>182</v>
      </c>
      <c r="AF26" s="3"/>
      <c r="AG26" s="3"/>
      <c r="AH26" s="3"/>
      <c r="AJ26" s="2" t="s">
        <v>182</v>
      </c>
      <c r="AK26" s="3"/>
      <c r="AL26" s="3"/>
      <c r="AM26" s="3"/>
    </row>
    <row r="27" spans="1:39" s="59" customFormat="1" ht="14.25" customHeight="1" thickBot="1">
      <c r="A27" s="4" t="s">
        <v>50</v>
      </c>
      <c r="B27" s="3"/>
      <c r="C27" s="3"/>
      <c r="D27" s="3"/>
      <c r="F27" s="2" t="s">
        <v>182</v>
      </c>
      <c r="G27" s="3"/>
      <c r="H27" s="3"/>
      <c r="I27" s="3"/>
      <c r="K27" s="4" t="s">
        <v>53</v>
      </c>
      <c r="L27" s="3"/>
      <c r="M27" s="3"/>
      <c r="N27" s="3"/>
      <c r="Z27" s="14"/>
      <c r="AA27" s="21">
        <v>2004</v>
      </c>
      <c r="AB27" s="21">
        <v>2005</v>
      </c>
      <c r="AC27" s="21">
        <v>2006</v>
      </c>
      <c r="AE27" s="14"/>
      <c r="AF27" s="21">
        <v>2004</v>
      </c>
      <c r="AG27" s="21">
        <v>2005</v>
      </c>
      <c r="AH27" s="21">
        <v>2006</v>
      </c>
      <c r="AJ27" s="14"/>
      <c r="AK27" s="21">
        <v>2004</v>
      </c>
      <c r="AL27" s="21">
        <v>2005</v>
      </c>
      <c r="AM27" s="21">
        <v>2006</v>
      </c>
    </row>
    <row r="28" spans="1:39" s="59" customFormat="1" ht="9.9499999999999993" customHeight="1">
      <c r="A28" s="5"/>
      <c r="B28" s="6">
        <v>2008</v>
      </c>
      <c r="C28" s="6">
        <v>2009</v>
      </c>
      <c r="D28" s="6">
        <v>2010</v>
      </c>
      <c r="F28" s="14"/>
      <c r="G28" s="15">
        <f>B28</f>
        <v>2008</v>
      </c>
      <c r="H28" s="15">
        <f>C28</f>
        <v>2009</v>
      </c>
      <c r="I28" s="15">
        <f>D28</f>
        <v>2010</v>
      </c>
      <c r="K28" s="27"/>
      <c r="L28" s="28">
        <v>2007</v>
      </c>
      <c r="M28" s="28">
        <v>2008</v>
      </c>
      <c r="N28" s="28">
        <v>2009</v>
      </c>
      <c r="Z28" s="17" t="s">
        <v>293</v>
      </c>
      <c r="AA28" s="17">
        <v>179327</v>
      </c>
      <c r="AB28" s="17">
        <v>180747</v>
      </c>
      <c r="AC28" s="17">
        <v>180908</v>
      </c>
      <c r="AD28"/>
      <c r="AE28" s="17" t="s">
        <v>293</v>
      </c>
      <c r="AF28" s="17">
        <v>179327</v>
      </c>
      <c r="AG28" s="17">
        <v>180747</v>
      </c>
      <c r="AH28" s="17">
        <v>180908</v>
      </c>
      <c r="AI28"/>
      <c r="AJ28" s="17" t="s">
        <v>293</v>
      </c>
      <c r="AK28" s="17">
        <v>179327</v>
      </c>
      <c r="AL28" s="17">
        <v>180747</v>
      </c>
      <c r="AM28" s="17">
        <v>180908</v>
      </c>
    </row>
    <row r="29" spans="1:39" ht="9.9499999999999993" customHeight="1">
      <c r="A29" s="7" t="s">
        <v>293</v>
      </c>
      <c r="B29" s="7">
        <v>182739</v>
      </c>
      <c r="C29" s="7">
        <v>184431</v>
      </c>
      <c r="D29" s="7">
        <v>187295</v>
      </c>
      <c r="F29" s="17" t="s">
        <v>293</v>
      </c>
      <c r="G29" s="17">
        <f t="shared" ref="G29:H32" si="0">B29</f>
        <v>182739</v>
      </c>
      <c r="H29" s="17">
        <f t="shared" si="0"/>
        <v>184431</v>
      </c>
      <c r="I29" s="17">
        <v>184431</v>
      </c>
      <c r="K29" s="30" t="s">
        <v>293</v>
      </c>
      <c r="L29" s="30">
        <f t="shared" ref="L29:N32" si="1">B29</f>
        <v>182739</v>
      </c>
      <c r="M29" s="30">
        <f t="shared" si="1"/>
        <v>184431</v>
      </c>
      <c r="N29" s="30">
        <f t="shared" si="1"/>
        <v>187295</v>
      </c>
      <c r="Z29" s="17" t="s">
        <v>276</v>
      </c>
      <c r="AA29" s="17">
        <v>61911</v>
      </c>
      <c r="AB29" s="17">
        <v>62755</v>
      </c>
      <c r="AC29" s="17">
        <v>63323</v>
      </c>
      <c r="AE29" s="17" t="s">
        <v>276</v>
      </c>
      <c r="AF29" s="17">
        <v>61911</v>
      </c>
      <c r="AG29" s="17">
        <v>62755</v>
      </c>
      <c r="AH29" s="17">
        <v>63323</v>
      </c>
      <c r="AJ29" s="17" t="s">
        <v>276</v>
      </c>
      <c r="AK29" s="17">
        <v>61911</v>
      </c>
      <c r="AL29" s="17">
        <v>62755</v>
      </c>
      <c r="AM29" s="17">
        <v>63323</v>
      </c>
    </row>
    <row r="30" spans="1:39" ht="9.9499999999999993" customHeight="1">
      <c r="A30" s="7" t="s">
        <v>276</v>
      </c>
      <c r="B30" s="7">
        <v>65190</v>
      </c>
      <c r="C30" s="7">
        <v>66215</v>
      </c>
      <c r="D30" s="7">
        <v>66874</v>
      </c>
      <c r="F30" s="17" t="s">
        <v>276</v>
      </c>
      <c r="G30" s="17">
        <f t="shared" si="0"/>
        <v>65190</v>
      </c>
      <c r="H30" s="17">
        <f t="shared" si="0"/>
        <v>66215</v>
      </c>
      <c r="I30" s="17">
        <f>D30</f>
        <v>66874</v>
      </c>
      <c r="K30" s="30" t="s">
        <v>276</v>
      </c>
      <c r="L30" s="30">
        <f t="shared" si="1"/>
        <v>65190</v>
      </c>
      <c r="M30" s="30">
        <f t="shared" si="1"/>
        <v>66215</v>
      </c>
      <c r="N30" s="30">
        <f t="shared" si="1"/>
        <v>66874</v>
      </c>
      <c r="Z30" s="95" t="s">
        <v>327</v>
      </c>
      <c r="AA30" s="17">
        <v>202237</v>
      </c>
      <c r="AB30" s="17">
        <v>202481</v>
      </c>
      <c r="AC30" s="17">
        <v>201457</v>
      </c>
      <c r="AE30" s="95" t="s">
        <v>327</v>
      </c>
      <c r="AF30" s="17">
        <v>202237</v>
      </c>
      <c r="AG30" s="17">
        <v>202481</v>
      </c>
      <c r="AH30" s="17">
        <v>201457</v>
      </c>
      <c r="AJ30" s="95" t="s">
        <v>327</v>
      </c>
      <c r="AK30" s="17">
        <v>202237</v>
      </c>
      <c r="AL30" s="17">
        <v>202481</v>
      </c>
      <c r="AM30" s="17">
        <v>201457</v>
      </c>
    </row>
    <row r="31" spans="1:39" ht="9.9499999999999993" customHeight="1" thickBot="1">
      <c r="A31" s="7" t="s">
        <v>294</v>
      </c>
      <c r="B31" s="7">
        <v>201360</v>
      </c>
      <c r="C31" s="7">
        <v>201933</v>
      </c>
      <c r="D31" s="7">
        <v>201948</v>
      </c>
      <c r="F31" s="95" t="s">
        <v>355</v>
      </c>
      <c r="G31" s="17">
        <f t="shared" si="0"/>
        <v>201360</v>
      </c>
      <c r="H31" s="17">
        <f t="shared" si="0"/>
        <v>201933</v>
      </c>
      <c r="I31" s="17">
        <f>D31</f>
        <v>201948</v>
      </c>
      <c r="K31" s="30" t="s">
        <v>310</v>
      </c>
      <c r="L31" s="30">
        <f t="shared" si="1"/>
        <v>201360</v>
      </c>
      <c r="M31" s="30">
        <f t="shared" si="1"/>
        <v>201933</v>
      </c>
      <c r="N31" s="30">
        <f t="shared" si="1"/>
        <v>201948</v>
      </c>
      <c r="Z31" s="98" t="s">
        <v>58</v>
      </c>
      <c r="AA31" s="19">
        <f>SUM(AA28:AA30)</f>
        <v>443475</v>
      </c>
      <c r="AB31" s="19">
        <f>SUM(AB28:AB30)</f>
        <v>445983</v>
      </c>
      <c r="AC31" s="19">
        <f>SUM(AC28:AC30)</f>
        <v>445688</v>
      </c>
      <c r="AE31" s="98" t="s">
        <v>58</v>
      </c>
      <c r="AF31" s="19">
        <f>SUM(AF28:AF30)</f>
        <v>443475</v>
      </c>
      <c r="AG31" s="19">
        <f>SUM(AG28:AG30)</f>
        <v>445983</v>
      </c>
      <c r="AH31" s="19">
        <f>SUM(AH28:AH30)</f>
        <v>445688</v>
      </c>
      <c r="AJ31" s="98" t="s">
        <v>58</v>
      </c>
      <c r="AK31" s="19">
        <f>SUM(AK28:AK30)</f>
        <v>443475</v>
      </c>
      <c r="AL31" s="19">
        <f>SUM(AL28:AL30)</f>
        <v>445983</v>
      </c>
      <c r="AM31" s="19">
        <f>SUM(AM28:AM30)</f>
        <v>445688</v>
      </c>
    </row>
    <row r="32" spans="1:39" ht="9.9499999999999993" customHeight="1" thickBot="1">
      <c r="A32" s="8" t="s">
        <v>52</v>
      </c>
      <c r="B32" s="9">
        <f>SUM(B29:B31)</f>
        <v>449289</v>
      </c>
      <c r="C32" s="9">
        <f>SUM(C29:C31)</f>
        <v>452579</v>
      </c>
      <c r="D32" s="9">
        <f>SUM(D29:D31)</f>
        <v>456117</v>
      </c>
      <c r="F32" s="18" t="s">
        <v>313</v>
      </c>
      <c r="G32" s="19">
        <f t="shared" si="0"/>
        <v>449289</v>
      </c>
      <c r="H32" s="19">
        <f t="shared" si="0"/>
        <v>452579</v>
      </c>
      <c r="I32" s="19">
        <f>D32</f>
        <v>456117</v>
      </c>
      <c r="K32" s="111" t="s">
        <v>56</v>
      </c>
      <c r="L32" s="32">
        <f t="shared" si="1"/>
        <v>449289</v>
      </c>
      <c r="M32" s="32">
        <f t="shared" si="1"/>
        <v>452579</v>
      </c>
      <c r="N32" s="32">
        <f t="shared" si="1"/>
        <v>456117</v>
      </c>
      <c r="Z32" s="96" t="s">
        <v>314</v>
      </c>
      <c r="AE32" s="96" t="s">
        <v>314</v>
      </c>
      <c r="AJ32" s="96" t="s">
        <v>314</v>
      </c>
    </row>
    <row r="33" spans="1:39" ht="9.9499999999999993" customHeight="1">
      <c r="A33" s="58" t="s">
        <v>305</v>
      </c>
      <c r="F33" s="96" t="s">
        <v>314</v>
      </c>
      <c r="K33" s="58" t="s">
        <v>318</v>
      </c>
    </row>
    <row r="34" spans="1:39" ht="9.9499999999999993" customHeight="1" thickBot="1">
      <c r="Z34" s="4" t="s">
        <v>311</v>
      </c>
      <c r="AA34" s="3"/>
      <c r="AB34" s="3"/>
      <c r="AC34" s="3"/>
      <c r="AE34" s="4" t="s">
        <v>311</v>
      </c>
      <c r="AF34" s="3"/>
      <c r="AG34" s="3"/>
      <c r="AH34" s="3"/>
      <c r="AJ34" s="4" t="s">
        <v>311</v>
      </c>
      <c r="AK34" s="3"/>
      <c r="AL34" s="3"/>
      <c r="AM34" s="3"/>
    </row>
    <row r="35" spans="1:39" ht="9.9499999999999993" customHeight="1" thickBot="1">
      <c r="A35" s="4" t="s">
        <v>304</v>
      </c>
      <c r="B35" s="3"/>
      <c r="C35" s="3"/>
      <c r="D35" s="3"/>
      <c r="F35" s="4" t="s">
        <v>311</v>
      </c>
      <c r="G35" s="3"/>
      <c r="H35" s="3"/>
      <c r="I35" s="3"/>
      <c r="K35" s="4" t="s">
        <v>308</v>
      </c>
      <c r="L35" s="3"/>
      <c r="M35" s="3"/>
      <c r="N35" s="3"/>
      <c r="Z35" s="14"/>
      <c r="AA35" s="21">
        <v>2004</v>
      </c>
      <c r="AB35" s="21">
        <v>2005</v>
      </c>
      <c r="AC35" s="21">
        <v>2006</v>
      </c>
      <c r="AE35" s="14"/>
      <c r="AF35" s="21">
        <v>2004</v>
      </c>
      <c r="AG35" s="21">
        <v>2005</v>
      </c>
      <c r="AH35" s="21">
        <v>2006</v>
      </c>
      <c r="AJ35" s="14"/>
      <c r="AK35" s="21">
        <v>2004</v>
      </c>
      <c r="AL35" s="21">
        <v>2005</v>
      </c>
      <c r="AM35" s="21">
        <v>2006</v>
      </c>
    </row>
    <row r="36" spans="1:39" ht="9.9499999999999993" customHeight="1">
      <c r="A36" s="5"/>
      <c r="B36" s="6">
        <v>2008</v>
      </c>
      <c r="C36" s="6">
        <v>2009</v>
      </c>
      <c r="D36" s="6">
        <v>2010</v>
      </c>
      <c r="F36" s="14"/>
      <c r="G36" s="15">
        <f t="shared" ref="G36:I40" si="2">B36</f>
        <v>2008</v>
      </c>
      <c r="H36" s="15">
        <f t="shared" si="2"/>
        <v>2009</v>
      </c>
      <c r="I36" s="15">
        <f t="shared" si="2"/>
        <v>2010</v>
      </c>
      <c r="K36" s="27"/>
      <c r="L36" s="28">
        <f t="shared" ref="L36:N40" si="3">B36</f>
        <v>2008</v>
      </c>
      <c r="M36" s="28">
        <f t="shared" si="3"/>
        <v>2009</v>
      </c>
      <c r="N36" s="28">
        <f t="shared" si="3"/>
        <v>2010</v>
      </c>
      <c r="Z36" s="17" t="s">
        <v>293</v>
      </c>
      <c r="AA36" s="17">
        <v>82935</v>
      </c>
      <c r="AB36" s="17">
        <v>83057</v>
      </c>
      <c r="AC36" s="17">
        <v>82456</v>
      </c>
      <c r="AE36" s="17" t="s">
        <v>293</v>
      </c>
      <c r="AF36" s="17">
        <v>82935</v>
      </c>
      <c r="AG36" s="17">
        <v>83057</v>
      </c>
      <c r="AH36" s="17">
        <v>82456</v>
      </c>
      <c r="AJ36" s="17" t="s">
        <v>293</v>
      </c>
      <c r="AK36" s="17">
        <v>82935</v>
      </c>
      <c r="AL36" s="17">
        <v>83057</v>
      </c>
      <c r="AM36" s="17">
        <v>82456</v>
      </c>
    </row>
    <row r="37" spans="1:39" ht="9.9499999999999993" customHeight="1">
      <c r="A37" s="7" t="s">
        <v>293</v>
      </c>
      <c r="B37" s="7">
        <v>82778</v>
      </c>
      <c r="C37" s="7">
        <v>83329</v>
      </c>
      <c r="D37" s="7">
        <v>84785</v>
      </c>
      <c r="F37" s="17" t="s">
        <v>293</v>
      </c>
      <c r="G37" s="17">
        <f t="shared" si="2"/>
        <v>82778</v>
      </c>
      <c r="H37" s="17">
        <f t="shared" si="2"/>
        <v>83329</v>
      </c>
      <c r="I37" s="17">
        <f t="shared" si="2"/>
        <v>84785</v>
      </c>
      <c r="K37" s="30" t="s">
        <v>293</v>
      </c>
      <c r="L37" s="30">
        <f t="shared" si="3"/>
        <v>82778</v>
      </c>
      <c r="M37" s="30">
        <f t="shared" si="3"/>
        <v>83329</v>
      </c>
      <c r="N37" s="30">
        <f t="shared" si="3"/>
        <v>84785</v>
      </c>
      <c r="Z37" s="17" t="s">
        <v>276</v>
      </c>
      <c r="AA37" s="17">
        <v>26358</v>
      </c>
      <c r="AB37" s="17">
        <v>26715</v>
      </c>
      <c r="AC37" s="17">
        <v>27282</v>
      </c>
      <c r="AE37" s="17" t="s">
        <v>276</v>
      </c>
      <c r="AF37" s="17">
        <v>26358</v>
      </c>
      <c r="AG37" s="17">
        <v>26715</v>
      </c>
      <c r="AH37" s="17">
        <v>27282</v>
      </c>
      <c r="AJ37" s="17" t="s">
        <v>276</v>
      </c>
      <c r="AK37" s="17">
        <v>26358</v>
      </c>
      <c r="AL37" s="17">
        <v>26715</v>
      </c>
      <c r="AM37" s="17">
        <v>27282</v>
      </c>
    </row>
    <row r="38" spans="1:39" ht="9.9499999999999993" customHeight="1">
      <c r="A38" s="7" t="s">
        <v>276</v>
      </c>
      <c r="B38" s="7">
        <v>27849</v>
      </c>
      <c r="C38" s="7">
        <v>28534</v>
      </c>
      <c r="D38" s="7"/>
      <c r="F38" s="17" t="s">
        <v>276</v>
      </c>
      <c r="G38" s="17">
        <f t="shared" si="2"/>
        <v>27849</v>
      </c>
      <c r="H38" s="17">
        <f t="shared" si="2"/>
        <v>28534</v>
      </c>
      <c r="I38" s="17">
        <f t="shared" si="2"/>
        <v>0</v>
      </c>
      <c r="K38" s="30" t="s">
        <v>276</v>
      </c>
      <c r="L38" s="30">
        <f t="shared" si="3"/>
        <v>27849</v>
      </c>
      <c r="M38" s="30">
        <f t="shared" si="3"/>
        <v>28534</v>
      </c>
      <c r="N38" s="30">
        <f t="shared" si="3"/>
        <v>0</v>
      </c>
      <c r="Z38" s="95" t="s">
        <v>327</v>
      </c>
      <c r="AA38" s="17">
        <v>81636</v>
      </c>
      <c r="AB38" s="17">
        <v>82206</v>
      </c>
      <c r="AC38" s="17">
        <v>82686</v>
      </c>
      <c r="AE38" s="95" t="s">
        <v>327</v>
      </c>
      <c r="AF38" s="17">
        <v>81636</v>
      </c>
      <c r="AG38" s="17">
        <v>82206</v>
      </c>
      <c r="AH38" s="17">
        <v>82686</v>
      </c>
      <c r="AJ38" s="95" t="s">
        <v>327</v>
      </c>
      <c r="AK38" s="17">
        <v>81636</v>
      </c>
      <c r="AL38" s="17">
        <v>82206</v>
      </c>
      <c r="AM38" s="17">
        <v>82686</v>
      </c>
    </row>
    <row r="39" spans="1:39" ht="9.9499999999999993" customHeight="1" thickBot="1">
      <c r="A39" s="7" t="s">
        <v>294</v>
      </c>
      <c r="B39" s="7">
        <v>83013</v>
      </c>
      <c r="C39" s="7">
        <v>84157</v>
      </c>
      <c r="D39" s="7"/>
      <c r="F39" s="95" t="s">
        <v>355</v>
      </c>
      <c r="G39" s="17">
        <f t="shared" si="2"/>
        <v>83013</v>
      </c>
      <c r="H39" s="17">
        <f t="shared" si="2"/>
        <v>84157</v>
      </c>
      <c r="I39" s="17">
        <f t="shared" si="2"/>
        <v>0</v>
      </c>
      <c r="K39" s="30" t="s">
        <v>310</v>
      </c>
      <c r="L39" s="30">
        <f t="shared" si="3"/>
        <v>83013</v>
      </c>
      <c r="M39" s="30">
        <f t="shared" si="3"/>
        <v>84157</v>
      </c>
      <c r="N39" s="30">
        <f t="shared" si="3"/>
        <v>0</v>
      </c>
      <c r="Z39" s="98" t="s">
        <v>58</v>
      </c>
      <c r="AA39" s="19">
        <f>SUM(AA36:AA38)</f>
        <v>190929</v>
      </c>
      <c r="AB39" s="19">
        <f>SUM(AB36:AB38)</f>
        <v>191978</v>
      </c>
      <c r="AC39" s="19">
        <f>SUM(AC36:AC38)</f>
        <v>192424</v>
      </c>
      <c r="AE39" s="98" t="s">
        <v>58</v>
      </c>
      <c r="AF39" s="19">
        <f>SUM(AF36:AF38)</f>
        <v>190929</v>
      </c>
      <c r="AG39" s="19">
        <f>SUM(AG36:AG38)</f>
        <v>191978</v>
      </c>
      <c r="AH39" s="19">
        <f>SUM(AH36:AH38)</f>
        <v>192424</v>
      </c>
      <c r="AJ39" s="98" t="s">
        <v>58</v>
      </c>
      <c r="AK39" s="19">
        <f>SUM(AK36:AK38)</f>
        <v>190929</v>
      </c>
      <c r="AL39" s="19">
        <f>SUM(AL36:AL38)</f>
        <v>191978</v>
      </c>
      <c r="AM39" s="19">
        <f>SUM(AM36:AM38)</f>
        <v>192424</v>
      </c>
    </row>
    <row r="40" spans="1:39" ht="9.9499999999999993" customHeight="1" thickBot="1">
      <c r="A40" s="8" t="s">
        <v>52</v>
      </c>
      <c r="B40" s="9">
        <f>SUM(B37:B39)</f>
        <v>193640</v>
      </c>
      <c r="C40" s="9">
        <f>SUM(C37:C39)</f>
        <v>196020</v>
      </c>
      <c r="D40" s="9">
        <f>SUM(D37:D39)</f>
        <v>84785</v>
      </c>
      <c r="F40" s="18" t="s">
        <v>313</v>
      </c>
      <c r="G40" s="19">
        <f t="shared" si="2"/>
        <v>193640</v>
      </c>
      <c r="H40" s="19">
        <f t="shared" si="2"/>
        <v>196020</v>
      </c>
      <c r="I40" s="19">
        <f t="shared" si="2"/>
        <v>84785</v>
      </c>
      <c r="K40" s="111" t="s">
        <v>56</v>
      </c>
      <c r="L40" s="32">
        <f t="shared" si="3"/>
        <v>193640</v>
      </c>
      <c r="M40" s="32">
        <f t="shared" si="3"/>
        <v>196020</v>
      </c>
      <c r="N40" s="32">
        <f t="shared" si="3"/>
        <v>84785</v>
      </c>
      <c r="Z40" s="58" t="s">
        <v>315</v>
      </c>
      <c r="AE40" s="58" t="s">
        <v>315</v>
      </c>
      <c r="AJ40" s="58" t="s">
        <v>315</v>
      </c>
    </row>
    <row r="41" spans="1:39" ht="9.9499999999999993" customHeight="1">
      <c r="A41" s="10" t="s">
        <v>306</v>
      </c>
      <c r="F41" s="58" t="s">
        <v>315</v>
      </c>
      <c r="K41" s="10" t="s">
        <v>319</v>
      </c>
    </row>
    <row r="42" spans="1:39" ht="9.9499999999999993" customHeight="1" thickBot="1">
      <c r="Z42" s="4" t="s">
        <v>312</v>
      </c>
      <c r="AA42" s="3"/>
      <c r="AB42" s="3"/>
      <c r="AC42" s="3"/>
      <c r="AE42" s="4" t="s">
        <v>312</v>
      </c>
      <c r="AF42" s="3"/>
      <c r="AG42" s="3"/>
      <c r="AH42" s="3"/>
      <c r="AJ42" s="4" t="s">
        <v>312</v>
      </c>
      <c r="AK42" s="3"/>
      <c r="AL42" s="3"/>
      <c r="AM42" s="3"/>
    </row>
    <row r="43" spans="1:39" ht="9.9499999999999993" customHeight="1" thickBot="1">
      <c r="A43" s="4" t="s">
        <v>301</v>
      </c>
      <c r="B43" s="3"/>
      <c r="F43" s="4" t="s">
        <v>312</v>
      </c>
      <c r="G43" s="3"/>
      <c r="H43" s="3"/>
      <c r="I43" s="3"/>
      <c r="K43" s="4" t="s">
        <v>116</v>
      </c>
      <c r="L43" s="3"/>
      <c r="M43" s="3"/>
      <c r="N43" s="3"/>
      <c r="Z43" s="14"/>
      <c r="AA43" s="21">
        <v>2003</v>
      </c>
      <c r="AB43" s="21">
        <v>2004</v>
      </c>
      <c r="AC43" s="21">
        <v>2005</v>
      </c>
      <c r="AE43" s="14"/>
      <c r="AF43" s="21">
        <v>2003</v>
      </c>
      <c r="AG43" s="21">
        <v>2004</v>
      </c>
      <c r="AH43" s="21">
        <v>2005</v>
      </c>
      <c r="AJ43" s="14"/>
      <c r="AK43" s="21">
        <v>2003</v>
      </c>
      <c r="AL43" s="21">
        <v>2004</v>
      </c>
      <c r="AM43" s="21">
        <v>2005</v>
      </c>
    </row>
    <row r="44" spans="1:39" ht="9.9499999999999993" customHeight="1">
      <c r="A44" s="5"/>
      <c r="B44" s="6">
        <v>2007</v>
      </c>
      <c r="C44" s="6">
        <v>2008</v>
      </c>
      <c r="D44" s="6">
        <v>2009</v>
      </c>
      <c r="F44" s="14"/>
      <c r="G44" s="15">
        <f t="shared" ref="G44:H48" si="4">B44</f>
        <v>2007</v>
      </c>
      <c r="H44" s="15">
        <f t="shared" si="4"/>
        <v>2008</v>
      </c>
      <c r="I44" s="15">
        <v>2007</v>
      </c>
      <c r="K44" s="27"/>
      <c r="L44" s="28">
        <f t="shared" ref="L44:N48" si="5">B44</f>
        <v>2007</v>
      </c>
      <c r="M44" s="28">
        <f t="shared" si="5"/>
        <v>2008</v>
      </c>
      <c r="N44" s="28">
        <f t="shared" si="5"/>
        <v>2009</v>
      </c>
      <c r="Z44" s="17" t="s">
        <v>293</v>
      </c>
      <c r="AA44" s="17">
        <v>126292</v>
      </c>
      <c r="AB44" s="17">
        <v>124849</v>
      </c>
      <c r="AC44" s="17">
        <v>121665</v>
      </c>
      <c r="AE44" s="17" t="s">
        <v>293</v>
      </c>
      <c r="AF44" s="17">
        <v>126292</v>
      </c>
      <c r="AG44" s="17">
        <v>124849</v>
      </c>
      <c r="AH44" s="17">
        <v>121665</v>
      </c>
      <c r="AJ44" s="17" t="s">
        <v>293</v>
      </c>
      <c r="AK44" s="17">
        <v>126292</v>
      </c>
      <c r="AL44" s="17">
        <v>124849</v>
      </c>
      <c r="AM44" s="17">
        <v>121665</v>
      </c>
    </row>
    <row r="45" spans="1:39" ht="9.9499999999999993" customHeight="1">
      <c r="A45" s="7" t="s">
        <v>293</v>
      </c>
      <c r="B45" s="7">
        <v>128032</v>
      </c>
      <c r="C45" s="7">
        <v>131512</v>
      </c>
      <c r="D45" s="7">
        <v>134259</v>
      </c>
      <c r="F45" s="17" t="s">
        <v>293</v>
      </c>
      <c r="G45" s="17">
        <f t="shared" si="4"/>
        <v>128032</v>
      </c>
      <c r="H45" s="17">
        <f t="shared" si="4"/>
        <v>131512</v>
      </c>
      <c r="I45" s="17">
        <f>D45</f>
        <v>134259</v>
      </c>
      <c r="K45" s="30" t="s">
        <v>293</v>
      </c>
      <c r="L45" s="30">
        <f t="shared" si="5"/>
        <v>128032</v>
      </c>
      <c r="M45" s="30">
        <f t="shared" si="5"/>
        <v>131512</v>
      </c>
      <c r="N45" s="30">
        <f t="shared" si="5"/>
        <v>134259</v>
      </c>
      <c r="Z45" s="95" t="s">
        <v>325</v>
      </c>
      <c r="AA45" s="17"/>
      <c r="AB45" s="17"/>
      <c r="AC45" s="17"/>
      <c r="AE45" s="95" t="s">
        <v>325</v>
      </c>
      <c r="AF45" s="17"/>
      <c r="AG45" s="17"/>
      <c r="AH45" s="17"/>
      <c r="AJ45" s="95" t="s">
        <v>325</v>
      </c>
      <c r="AK45" s="17"/>
      <c r="AL45" s="17"/>
      <c r="AM45" s="17"/>
    </row>
    <row r="46" spans="1:39" ht="9.9499999999999993" customHeight="1">
      <c r="A46" s="7" t="s">
        <v>276</v>
      </c>
      <c r="B46" s="7">
        <v>34410</v>
      </c>
      <c r="C46" s="7">
        <v>35610</v>
      </c>
      <c r="D46" s="7">
        <v>35780</v>
      </c>
      <c r="F46" s="17" t="s">
        <v>276</v>
      </c>
      <c r="G46" s="17">
        <f t="shared" si="4"/>
        <v>34410</v>
      </c>
      <c r="H46" s="17">
        <f t="shared" si="4"/>
        <v>35610</v>
      </c>
      <c r="I46" s="17">
        <f>D46</f>
        <v>35780</v>
      </c>
      <c r="K46" s="30" t="s">
        <v>276</v>
      </c>
      <c r="L46" s="30">
        <f t="shared" si="5"/>
        <v>34410</v>
      </c>
      <c r="M46" s="30">
        <f t="shared" si="5"/>
        <v>35610</v>
      </c>
      <c r="N46" s="30">
        <f t="shared" si="5"/>
        <v>35780</v>
      </c>
      <c r="Z46" s="95" t="s">
        <v>326</v>
      </c>
      <c r="AA46" s="17"/>
      <c r="AB46" s="17"/>
      <c r="AC46" s="17"/>
      <c r="AE46" s="95" t="s">
        <v>326</v>
      </c>
      <c r="AF46" s="17"/>
      <c r="AG46" s="17"/>
      <c r="AH46" s="17"/>
      <c r="AJ46" s="95" t="s">
        <v>326</v>
      </c>
      <c r="AK46" s="17"/>
      <c r="AL46" s="17"/>
      <c r="AM46" s="17"/>
    </row>
    <row r="47" spans="1:39" ht="9.9499999999999993" customHeight="1">
      <c r="A47" s="7" t="s">
        <v>294</v>
      </c>
      <c r="B47" s="7">
        <v>70595</v>
      </c>
      <c r="C47" s="7">
        <v>73039</v>
      </c>
      <c r="D47" s="7">
        <v>73730</v>
      </c>
      <c r="F47" s="95" t="s">
        <v>355</v>
      </c>
      <c r="G47" s="17">
        <f t="shared" si="4"/>
        <v>70595</v>
      </c>
      <c r="H47" s="17">
        <f t="shared" si="4"/>
        <v>73039</v>
      </c>
      <c r="I47" s="17">
        <f>D47</f>
        <v>73730</v>
      </c>
      <c r="K47" s="30" t="s">
        <v>310</v>
      </c>
      <c r="L47" s="30">
        <f t="shared" si="5"/>
        <v>70595</v>
      </c>
      <c r="M47" s="30">
        <f t="shared" si="5"/>
        <v>73039</v>
      </c>
      <c r="N47" s="30">
        <f t="shared" si="5"/>
        <v>73730</v>
      </c>
      <c r="Z47" s="17" t="s">
        <v>276</v>
      </c>
      <c r="AA47" s="17">
        <v>32990</v>
      </c>
      <c r="AB47" s="17">
        <v>33350</v>
      </c>
      <c r="AC47" s="17">
        <v>32940</v>
      </c>
      <c r="AE47" s="17" t="s">
        <v>276</v>
      </c>
      <c r="AF47" s="17">
        <v>32990</v>
      </c>
      <c r="AG47" s="17">
        <v>33350</v>
      </c>
      <c r="AH47" s="17">
        <v>32940</v>
      </c>
      <c r="AJ47" s="17" t="s">
        <v>276</v>
      </c>
      <c r="AK47" s="17">
        <v>32990</v>
      </c>
      <c r="AL47" s="17">
        <v>33350</v>
      </c>
      <c r="AM47" s="17">
        <v>32940</v>
      </c>
    </row>
    <row r="48" spans="1:39" ht="11.25" customHeight="1" thickBot="1">
      <c r="A48" s="8" t="s">
        <v>52</v>
      </c>
      <c r="B48" s="9">
        <f>SUM(B45:B47)</f>
        <v>233037</v>
      </c>
      <c r="C48" s="9">
        <f>SUM(C45:C47)</f>
        <v>240161</v>
      </c>
      <c r="D48" s="9">
        <f>SUM(D45:D47)</f>
        <v>243769</v>
      </c>
      <c r="F48" s="18" t="s">
        <v>313</v>
      </c>
      <c r="G48" s="19">
        <f t="shared" si="4"/>
        <v>233037</v>
      </c>
      <c r="H48" s="19">
        <f t="shared" si="4"/>
        <v>240161</v>
      </c>
      <c r="I48" s="19">
        <f>D48</f>
        <v>243769</v>
      </c>
      <c r="K48" s="111" t="s">
        <v>56</v>
      </c>
      <c r="L48" s="32">
        <f t="shared" si="5"/>
        <v>233037</v>
      </c>
      <c r="M48" s="32">
        <f t="shared" si="5"/>
        <v>240161</v>
      </c>
      <c r="N48" s="32">
        <f t="shared" si="5"/>
        <v>243769</v>
      </c>
      <c r="Z48" s="95" t="s">
        <v>327</v>
      </c>
      <c r="AA48" s="17">
        <v>70260</v>
      </c>
      <c r="AB48" s="17">
        <v>70160</v>
      </c>
      <c r="AC48" s="17">
        <v>69970</v>
      </c>
      <c r="AE48" s="95" t="s">
        <v>327</v>
      </c>
      <c r="AF48" s="17">
        <v>70260</v>
      </c>
      <c r="AG48" s="17">
        <v>70160</v>
      </c>
      <c r="AH48" s="17">
        <v>69970</v>
      </c>
      <c r="AJ48" s="95" t="s">
        <v>327</v>
      </c>
      <c r="AK48" s="17">
        <v>70260</v>
      </c>
      <c r="AL48" s="17">
        <v>70160</v>
      </c>
      <c r="AM48" s="17">
        <v>69970</v>
      </c>
    </row>
    <row r="49" spans="1:39" ht="9.9499999999999993" customHeight="1" thickBot="1">
      <c r="A49" s="58" t="s">
        <v>307</v>
      </c>
      <c r="F49" s="58" t="s">
        <v>316</v>
      </c>
      <c r="K49" s="58" t="s">
        <v>317</v>
      </c>
      <c r="Z49" s="98" t="s">
        <v>58</v>
      </c>
      <c r="AA49" s="19">
        <f>SUM(AA44:AA48)</f>
        <v>229542</v>
      </c>
      <c r="AB49" s="19">
        <f>SUM(AB44:AB48)</f>
        <v>228359</v>
      </c>
      <c r="AC49" s="19">
        <f>SUM(AC44:AC48)</f>
        <v>224575</v>
      </c>
      <c r="AE49" s="98" t="s">
        <v>58</v>
      </c>
      <c r="AF49" s="19">
        <f>SUM(AF44:AF48)</f>
        <v>229542</v>
      </c>
      <c r="AG49" s="19">
        <f>SUM(AG44:AG48)</f>
        <v>228359</v>
      </c>
      <c r="AH49" s="19">
        <f>SUM(AH44:AH48)</f>
        <v>224575</v>
      </c>
      <c r="AJ49" s="98" t="s">
        <v>58</v>
      </c>
      <c r="AK49" s="19">
        <f>SUM(AK44:AK48)</f>
        <v>229542</v>
      </c>
      <c r="AL49" s="19">
        <f>SUM(AL44:AL48)</f>
        <v>228359</v>
      </c>
      <c r="AM49" s="19">
        <f>SUM(AM44:AM48)</f>
        <v>224575</v>
      </c>
    </row>
    <row r="50" spans="1:39">
      <c r="Z50" s="58" t="s">
        <v>316</v>
      </c>
      <c r="AE50" s="58" t="s">
        <v>316</v>
      </c>
      <c r="AJ50" s="58" t="s">
        <v>316</v>
      </c>
    </row>
    <row r="52" spans="1:39">
      <c r="A52" t="s">
        <v>50</v>
      </c>
    </row>
    <row r="54" spans="1:39">
      <c r="A54" s="59"/>
      <c r="B54" s="73" t="s">
        <v>272</v>
      </c>
      <c r="C54" s="73" t="s">
        <v>273</v>
      </c>
      <c r="D54" s="74">
        <v>2000</v>
      </c>
      <c r="E54" s="74">
        <v>2001</v>
      </c>
      <c r="F54" s="74">
        <v>2002</v>
      </c>
      <c r="G54" s="74">
        <v>2003</v>
      </c>
      <c r="H54" s="74">
        <v>2004</v>
      </c>
      <c r="I54" s="74">
        <v>2005</v>
      </c>
      <c r="J54" s="74">
        <v>2006</v>
      </c>
      <c r="K54" s="74">
        <v>2007</v>
      </c>
      <c r="L54" s="74">
        <v>2008</v>
      </c>
      <c r="M54" s="74"/>
      <c r="N54" s="74"/>
      <c r="O54" s="59"/>
    </row>
    <row r="55" spans="1:39">
      <c r="A55" s="59" t="s">
        <v>274</v>
      </c>
      <c r="B55" s="74"/>
      <c r="C55" s="74"/>
      <c r="D55" s="74"/>
      <c r="E55" s="74"/>
      <c r="F55" s="74"/>
      <c r="G55" s="74"/>
      <c r="H55" s="74"/>
      <c r="I55" s="74"/>
      <c r="J55" s="74"/>
      <c r="L55" s="74"/>
      <c r="M55" s="74"/>
      <c r="N55" s="74"/>
      <c r="O55" s="59"/>
    </row>
    <row r="56" spans="1:39">
      <c r="A56" s="60" t="s">
        <v>275</v>
      </c>
      <c r="B56" s="75">
        <v>168839</v>
      </c>
      <c r="C56" s="75">
        <v>171232</v>
      </c>
      <c r="D56" s="76">
        <v>173209</v>
      </c>
      <c r="E56" s="76">
        <v>174324</v>
      </c>
      <c r="F56" s="76">
        <v>175666</v>
      </c>
      <c r="G56" s="76">
        <v>177298</v>
      </c>
      <c r="H56" s="76">
        <v>179329</v>
      </c>
      <c r="I56" s="76">
        <v>180747</v>
      </c>
      <c r="J56" s="76">
        <v>180908</v>
      </c>
      <c r="K56" s="76">
        <v>181845</v>
      </c>
      <c r="L56" s="77">
        <v>182739</v>
      </c>
      <c r="M56" s="76"/>
      <c r="N56" s="77"/>
      <c r="O56" s="59"/>
    </row>
    <row r="57" spans="1:39">
      <c r="A57" s="59"/>
      <c r="B57" s="78"/>
      <c r="C57" s="78"/>
      <c r="D57" s="78"/>
      <c r="E57" s="78"/>
      <c r="F57" s="78"/>
      <c r="G57" s="78"/>
      <c r="H57" s="78"/>
      <c r="I57" s="78"/>
      <c r="J57" s="78"/>
      <c r="K57" s="78"/>
      <c r="L57" s="79"/>
      <c r="M57" s="78"/>
      <c r="N57" s="78"/>
      <c r="O57" s="59"/>
    </row>
    <row r="58" spans="1:39">
      <c r="A58" s="60" t="s">
        <v>276</v>
      </c>
      <c r="B58" s="76">
        <v>56331</v>
      </c>
      <c r="C58" s="76">
        <v>57281</v>
      </c>
      <c r="D58" s="76">
        <v>58375</v>
      </c>
      <c r="E58" s="76">
        <v>58878</v>
      </c>
      <c r="F58" s="76">
        <v>60273</v>
      </c>
      <c r="G58" s="76">
        <v>61603</v>
      </c>
      <c r="H58" s="76">
        <v>61911</v>
      </c>
      <c r="I58" s="76">
        <v>62755</v>
      </c>
      <c r="J58" s="76">
        <v>63323</v>
      </c>
      <c r="K58" s="76"/>
      <c r="L58" s="77"/>
      <c r="M58" s="76"/>
      <c r="N58" s="77"/>
      <c r="O58" s="59"/>
    </row>
    <row r="59" spans="1:39">
      <c r="A59" s="59"/>
      <c r="B59" s="78"/>
      <c r="C59" s="78"/>
      <c r="D59" s="78"/>
      <c r="E59" s="78"/>
      <c r="F59" s="78"/>
      <c r="G59" s="78"/>
      <c r="H59" s="78"/>
      <c r="I59" s="78"/>
      <c r="J59" s="78"/>
      <c r="K59" s="78"/>
      <c r="L59" s="79"/>
      <c r="M59" s="78"/>
      <c r="N59" s="78"/>
      <c r="O59" s="59"/>
    </row>
    <row r="60" spans="1:39">
      <c r="A60" s="59" t="s">
        <v>277</v>
      </c>
      <c r="B60" s="78">
        <v>10649</v>
      </c>
      <c r="C60" s="78">
        <v>10660</v>
      </c>
      <c r="D60" s="78">
        <v>10868</v>
      </c>
      <c r="E60" s="78">
        <v>10877</v>
      </c>
      <c r="F60" s="78">
        <v>10926</v>
      </c>
      <c r="G60" s="78">
        <v>10886</v>
      </c>
      <c r="H60" s="78">
        <v>10822</v>
      </c>
      <c r="I60" s="78">
        <v>10733</v>
      </c>
      <c r="J60" s="78">
        <v>10677</v>
      </c>
      <c r="K60" s="78"/>
      <c r="L60" s="79"/>
      <c r="M60" s="80"/>
      <c r="N60" s="81"/>
      <c r="O60" s="59"/>
    </row>
    <row r="61" spans="1:39">
      <c r="A61" s="59" t="s">
        <v>278</v>
      </c>
      <c r="B61" s="78">
        <v>7237</v>
      </c>
      <c r="C61" s="78">
        <v>7228</v>
      </c>
      <c r="D61" s="78">
        <v>7228</v>
      </c>
      <c r="E61" s="78">
        <v>7465</v>
      </c>
      <c r="F61" s="78">
        <v>7496</v>
      </c>
      <c r="G61" s="78">
        <v>7336</v>
      </c>
      <c r="H61" s="78">
        <v>7162</v>
      </c>
      <c r="I61" s="78">
        <v>7199</v>
      </c>
      <c r="J61" s="78">
        <v>7158</v>
      </c>
      <c r="K61" s="78"/>
      <c r="L61" s="79"/>
      <c r="M61" s="80"/>
      <c r="N61" s="81"/>
      <c r="O61" s="59"/>
    </row>
    <row r="62" spans="1:39">
      <c r="A62" s="59" t="s">
        <v>279</v>
      </c>
      <c r="B62" s="78">
        <v>18725</v>
      </c>
      <c r="C62" s="78">
        <v>18589</v>
      </c>
      <c r="D62" s="78">
        <v>18565</v>
      </c>
      <c r="E62" s="78">
        <v>18698</v>
      </c>
      <c r="F62" s="78">
        <v>18635</v>
      </c>
      <c r="G62" s="78">
        <v>18978</v>
      </c>
      <c r="H62" s="78">
        <v>19074</v>
      </c>
      <c r="I62" s="78">
        <v>19134</v>
      </c>
      <c r="J62" s="78">
        <v>19104</v>
      </c>
      <c r="K62" s="78"/>
      <c r="L62" s="79"/>
      <c r="M62" s="80"/>
      <c r="N62" s="81"/>
      <c r="O62" s="59"/>
    </row>
    <row r="63" spans="1:39">
      <c r="A63" s="59" t="s">
        <v>280</v>
      </c>
      <c r="B63" s="78">
        <v>33198</v>
      </c>
      <c r="C63" s="78">
        <v>33143</v>
      </c>
      <c r="D63" s="78">
        <v>33056</v>
      </c>
      <c r="E63" s="78">
        <v>33248</v>
      </c>
      <c r="F63" s="78">
        <v>33567</v>
      </c>
      <c r="G63" s="78">
        <v>33657</v>
      </c>
      <c r="H63" s="78">
        <v>33996</v>
      </c>
      <c r="I63" s="78">
        <v>34363</v>
      </c>
      <c r="J63" s="78">
        <v>34565</v>
      </c>
      <c r="K63" s="78"/>
      <c r="L63" s="79"/>
      <c r="M63" s="80"/>
      <c r="N63" s="81"/>
      <c r="O63" s="59"/>
    </row>
    <row r="64" spans="1:39">
      <c r="A64" s="59" t="s">
        <v>281</v>
      </c>
      <c r="B64" s="78">
        <v>18633</v>
      </c>
      <c r="C64" s="78">
        <v>18716</v>
      </c>
      <c r="D64" s="78">
        <v>18792</v>
      </c>
      <c r="E64" s="78">
        <v>19014</v>
      </c>
      <c r="F64" s="78">
        <v>19340</v>
      </c>
      <c r="G64" s="78">
        <v>19339</v>
      </c>
      <c r="H64" s="78">
        <v>19499</v>
      </c>
      <c r="I64" s="78">
        <v>19510</v>
      </c>
      <c r="J64" s="78">
        <v>19004</v>
      </c>
      <c r="K64" s="78"/>
      <c r="L64" s="79"/>
      <c r="M64" s="80"/>
      <c r="N64" s="81"/>
      <c r="O64" s="59"/>
    </row>
    <row r="65" spans="1:15">
      <c r="A65" s="59" t="s">
        <v>282</v>
      </c>
      <c r="B65" s="78">
        <v>14643</v>
      </c>
      <c r="C65" s="78">
        <v>14658</v>
      </c>
      <c r="D65" s="78">
        <v>14832</v>
      </c>
      <c r="E65" s="78">
        <v>14873</v>
      </c>
      <c r="F65" s="78">
        <v>15021</v>
      </c>
      <c r="G65" s="78">
        <v>15097</v>
      </c>
      <c r="H65" s="78">
        <v>14901</v>
      </c>
      <c r="I65" s="78">
        <v>14921</v>
      </c>
      <c r="J65" s="78">
        <v>14933</v>
      </c>
      <c r="K65" s="78"/>
      <c r="L65" s="79"/>
      <c r="M65" s="80"/>
      <c r="N65" s="81"/>
      <c r="O65" s="59"/>
    </row>
    <row r="66" spans="1:15">
      <c r="A66" s="59" t="s">
        <v>283</v>
      </c>
      <c r="B66" s="78">
        <v>13974</v>
      </c>
      <c r="C66" s="78">
        <v>13852</v>
      </c>
      <c r="D66" s="78">
        <v>13902</v>
      </c>
      <c r="E66" s="78">
        <v>14009</v>
      </c>
      <c r="F66" s="78">
        <v>14044</v>
      </c>
      <c r="G66" s="78">
        <v>14220</v>
      </c>
      <c r="H66" s="78">
        <v>14258</v>
      </c>
      <c r="I66" s="78">
        <v>14321</v>
      </c>
      <c r="J66" s="78">
        <v>14040</v>
      </c>
      <c r="K66" s="78"/>
      <c r="L66" s="79"/>
      <c r="M66" s="80"/>
      <c r="N66" s="81"/>
      <c r="O66" s="59"/>
    </row>
    <row r="67" spans="1:15">
      <c r="A67" s="59" t="s">
        <v>284</v>
      </c>
      <c r="B67" s="78">
        <v>17910</v>
      </c>
      <c r="C67" s="78">
        <v>17885</v>
      </c>
      <c r="D67" s="78">
        <v>18088</v>
      </c>
      <c r="E67" s="78">
        <v>18100</v>
      </c>
      <c r="F67" s="78">
        <v>18167</v>
      </c>
      <c r="G67" s="78">
        <v>18107</v>
      </c>
      <c r="H67" s="78">
        <v>18150</v>
      </c>
      <c r="I67" s="78">
        <v>18287</v>
      </c>
      <c r="J67" s="78">
        <v>18470</v>
      </c>
      <c r="K67" s="78"/>
      <c r="L67" s="79"/>
      <c r="M67" s="80"/>
      <c r="N67" s="81"/>
      <c r="O67" s="59"/>
    </row>
    <row r="68" spans="1:15">
      <c r="A68" s="60" t="s">
        <v>285</v>
      </c>
      <c r="B68" s="76">
        <v>134969</v>
      </c>
      <c r="C68" s="76">
        <v>134731</v>
      </c>
      <c r="D68" s="76">
        <v>135331</v>
      </c>
      <c r="E68" s="76">
        <v>136284</v>
      </c>
      <c r="F68" s="76">
        <v>137196</v>
      </c>
      <c r="G68" s="76">
        <v>137620</v>
      </c>
      <c r="H68" s="76">
        <v>137862</v>
      </c>
      <c r="I68" s="76">
        <v>138468</v>
      </c>
      <c r="J68" s="76">
        <v>137951</v>
      </c>
      <c r="K68" s="76"/>
      <c r="L68" s="77"/>
      <c r="M68" s="76"/>
      <c r="N68" s="77"/>
      <c r="O68" s="59"/>
    </row>
    <row r="69" spans="1:15">
      <c r="A69" s="59"/>
      <c r="B69" s="78"/>
      <c r="C69" s="78"/>
      <c r="D69" s="78"/>
      <c r="E69" s="78"/>
      <c r="F69" s="78"/>
      <c r="G69" s="78"/>
      <c r="H69" s="78"/>
      <c r="I69" s="78"/>
      <c r="J69" s="78"/>
      <c r="K69" s="78"/>
      <c r="L69" s="79"/>
      <c r="M69" s="78"/>
      <c r="N69" s="78"/>
      <c r="O69" s="59"/>
    </row>
    <row r="70" spans="1:15">
      <c r="A70" s="59" t="s">
        <v>286</v>
      </c>
      <c r="B70" s="78">
        <v>30848</v>
      </c>
      <c r="C70" s="78">
        <v>30762</v>
      </c>
      <c r="D70" s="78">
        <v>30744</v>
      </c>
      <c r="E70" s="78">
        <v>30959</v>
      </c>
      <c r="F70" s="78">
        <v>31552</v>
      </c>
      <c r="G70" s="78">
        <v>31917</v>
      </c>
      <c r="H70" s="78">
        <v>32153</v>
      </c>
      <c r="I70" s="78">
        <v>31712</v>
      </c>
      <c r="J70" s="78">
        <v>31578</v>
      </c>
      <c r="K70" s="78"/>
      <c r="L70" s="79"/>
      <c r="M70" s="80"/>
      <c r="N70" s="81"/>
      <c r="O70" s="59"/>
    </row>
    <row r="71" spans="1:15">
      <c r="A71" s="59" t="s">
        <v>287</v>
      </c>
      <c r="B71" s="78">
        <v>31385</v>
      </c>
      <c r="C71" s="78">
        <v>31458</v>
      </c>
      <c r="D71" s="78">
        <v>31502</v>
      </c>
      <c r="E71" s="78">
        <v>31752</v>
      </c>
      <c r="F71" s="78">
        <v>31868</v>
      </c>
      <c r="G71" s="78">
        <v>32051</v>
      </c>
      <c r="H71" s="78">
        <v>32222</v>
      </c>
      <c r="I71" s="78">
        <v>32301</v>
      </c>
      <c r="J71" s="78">
        <v>31928</v>
      </c>
      <c r="K71" s="78"/>
      <c r="L71" s="79"/>
      <c r="M71" s="80"/>
      <c r="N71" s="81"/>
      <c r="O71" s="59"/>
    </row>
    <row r="72" spans="1:15">
      <c r="A72" s="60" t="s">
        <v>288</v>
      </c>
      <c r="B72" s="76">
        <v>62233</v>
      </c>
      <c r="C72" s="76">
        <v>62220</v>
      </c>
      <c r="D72" s="76">
        <v>62246</v>
      </c>
      <c r="E72" s="76">
        <v>62711</v>
      </c>
      <c r="F72" s="76">
        <v>63420</v>
      </c>
      <c r="G72" s="76">
        <v>63968</v>
      </c>
      <c r="H72" s="76">
        <v>64375</v>
      </c>
      <c r="I72" s="76">
        <v>64013</v>
      </c>
      <c r="J72" s="76">
        <v>63506</v>
      </c>
      <c r="K72" s="76"/>
      <c r="L72" s="77"/>
      <c r="M72" s="76"/>
      <c r="N72" s="77"/>
      <c r="O72" s="59"/>
    </row>
    <row r="73" spans="1:15">
      <c r="A73" s="59"/>
      <c r="B73" s="78"/>
      <c r="C73" s="78"/>
      <c r="D73" s="78"/>
      <c r="E73" s="78"/>
      <c r="F73" s="78"/>
      <c r="G73" s="78"/>
      <c r="H73" s="78"/>
      <c r="I73" s="78"/>
      <c r="J73" s="78"/>
      <c r="K73" s="78"/>
      <c r="L73" s="79"/>
      <c r="M73" s="78"/>
      <c r="N73" s="78"/>
      <c r="O73" s="59"/>
    </row>
    <row r="74" spans="1:15">
      <c r="A74" s="60" t="s">
        <v>289</v>
      </c>
      <c r="B74" s="76">
        <v>422372</v>
      </c>
      <c r="C74" s="76">
        <v>425464</v>
      </c>
      <c r="D74" s="76">
        <v>429161</v>
      </c>
      <c r="E74" s="76">
        <v>432197</v>
      </c>
      <c r="F74" s="76">
        <v>436555</v>
      </c>
      <c r="G74" s="76">
        <v>440489</v>
      </c>
      <c r="H74" s="76">
        <v>443477</v>
      </c>
      <c r="I74" s="76">
        <v>445983</v>
      </c>
      <c r="J74" s="76">
        <v>445688</v>
      </c>
      <c r="K74" s="76"/>
      <c r="L74" s="77"/>
      <c r="M74" s="76"/>
      <c r="N74" s="77"/>
      <c r="O74" s="59"/>
    </row>
    <row r="75" spans="1:15">
      <c r="A75" s="59" t="s">
        <v>290</v>
      </c>
      <c r="B75" s="78">
        <v>253533</v>
      </c>
      <c r="C75" s="78">
        <v>254232</v>
      </c>
      <c r="D75" s="78">
        <v>255952</v>
      </c>
      <c r="E75" s="78">
        <v>257873</v>
      </c>
      <c r="F75" s="78">
        <v>260889</v>
      </c>
      <c r="G75" s="78">
        <v>263191</v>
      </c>
      <c r="H75" s="78">
        <v>264148</v>
      </c>
      <c r="I75" s="78">
        <v>265236</v>
      </c>
      <c r="J75" s="78">
        <v>264780</v>
      </c>
      <c r="K75" s="78"/>
      <c r="L75" s="79"/>
      <c r="M75" s="80"/>
      <c r="N75" s="81"/>
      <c r="O75" s="59"/>
    </row>
    <row r="76" spans="1:15">
      <c r="A76" s="59" t="s">
        <v>291</v>
      </c>
      <c r="B76" s="78">
        <v>15654200</v>
      </c>
      <c r="C76" s="78">
        <v>15760200</v>
      </c>
      <c r="D76" s="78">
        <v>15848300</v>
      </c>
      <c r="E76" s="78">
        <v>15967000</v>
      </c>
      <c r="F76" s="78">
        <v>16105300</v>
      </c>
      <c r="G76" s="78">
        <v>16192842</v>
      </c>
      <c r="H76" s="78">
        <v>16254933</v>
      </c>
      <c r="I76" s="78">
        <v>16305526</v>
      </c>
      <c r="J76" s="78">
        <v>16335509</v>
      </c>
      <c r="K76" s="78"/>
      <c r="L76" s="79"/>
      <c r="M76" s="80"/>
      <c r="N76" s="81"/>
      <c r="O76" s="59"/>
    </row>
    <row r="77" spans="1:15">
      <c r="B77" s="82"/>
      <c r="C77" s="82"/>
      <c r="D77" s="82"/>
      <c r="E77" s="82"/>
      <c r="F77" s="82"/>
      <c r="G77" s="82"/>
      <c r="H77" s="82"/>
      <c r="I77" s="82"/>
      <c r="J77" s="82"/>
      <c r="K77" s="82"/>
      <c r="L77" s="82"/>
      <c r="M77" s="82"/>
    </row>
    <row r="78" spans="1:15">
      <c r="B78" s="82"/>
      <c r="C78" s="82"/>
      <c r="D78" s="82"/>
      <c r="E78" s="82"/>
      <c r="F78" s="82"/>
      <c r="G78" s="82"/>
      <c r="H78" s="82"/>
      <c r="I78" s="82"/>
      <c r="J78" s="82"/>
      <c r="K78" s="82"/>
      <c r="L78" s="82"/>
      <c r="M78" s="82"/>
    </row>
    <row r="79" spans="1:15" ht="18.75">
      <c r="A79" s="71" t="s">
        <v>303</v>
      </c>
      <c r="B79" s="83"/>
      <c r="C79" s="83"/>
      <c r="D79" s="74"/>
      <c r="E79" s="74"/>
      <c r="F79" s="74"/>
      <c r="G79" s="74"/>
      <c r="H79" s="74"/>
      <c r="I79" s="74"/>
      <c r="J79" s="74"/>
      <c r="K79" s="74"/>
      <c r="L79" s="82"/>
      <c r="M79" s="82"/>
    </row>
    <row r="80" spans="1:15">
      <c r="A80" s="67"/>
      <c r="B80" s="84">
        <v>1998</v>
      </c>
      <c r="C80" s="84">
        <v>1999</v>
      </c>
      <c r="D80" s="84">
        <v>2000</v>
      </c>
      <c r="E80" s="84">
        <v>2001</v>
      </c>
      <c r="F80" s="84">
        <v>2002</v>
      </c>
      <c r="G80" s="84">
        <v>2003</v>
      </c>
      <c r="H80" s="84">
        <v>2004</v>
      </c>
      <c r="I80" s="84">
        <v>2005</v>
      </c>
      <c r="J80" s="84">
        <v>2006</v>
      </c>
      <c r="K80" s="84">
        <v>2007</v>
      </c>
      <c r="L80" s="82"/>
      <c r="M80" s="82"/>
    </row>
    <row r="81" spans="1:14">
      <c r="A81" s="68"/>
      <c r="B81" s="85"/>
      <c r="C81" s="85"/>
      <c r="D81" s="85"/>
      <c r="E81" s="85"/>
      <c r="F81" s="85"/>
      <c r="G81" s="85"/>
      <c r="H81" s="85"/>
      <c r="I81" s="85"/>
      <c r="J81" s="74"/>
      <c r="K81" s="85"/>
      <c r="L81" s="82"/>
      <c r="M81" s="82"/>
    </row>
    <row r="82" spans="1:14">
      <c r="A82" s="68" t="s">
        <v>275</v>
      </c>
      <c r="B82" s="74">
        <v>81157</v>
      </c>
      <c r="C82" s="74">
        <v>81672</v>
      </c>
      <c r="D82" s="74">
        <v>81998</v>
      </c>
      <c r="E82" s="74">
        <v>81638</v>
      </c>
      <c r="F82" s="74">
        <v>81997</v>
      </c>
      <c r="G82" s="74">
        <v>82686</v>
      </c>
      <c r="H82" s="74">
        <v>82935</v>
      </c>
      <c r="I82" s="74">
        <v>83057</v>
      </c>
      <c r="J82" s="74">
        <v>82713</v>
      </c>
      <c r="K82" s="74">
        <v>82836</v>
      </c>
      <c r="L82" s="82"/>
      <c r="M82" s="82"/>
    </row>
    <row r="83" spans="1:14">
      <c r="A83" s="68" t="s">
        <v>277</v>
      </c>
      <c r="B83" s="74">
        <v>3941</v>
      </c>
      <c r="C83" s="74">
        <v>4000</v>
      </c>
      <c r="D83" s="74">
        <v>4115</v>
      </c>
      <c r="E83" s="74">
        <v>4115</v>
      </c>
      <c r="F83" s="74">
        <v>4149</v>
      </c>
      <c r="G83" s="74">
        <v>4136</v>
      </c>
      <c r="H83" s="74">
        <v>4158</v>
      </c>
      <c r="I83" s="74">
        <v>4151</v>
      </c>
      <c r="J83" s="74">
        <v>4149</v>
      </c>
      <c r="K83" s="74">
        <v>4277</v>
      </c>
      <c r="L83" s="82"/>
      <c r="M83" s="82"/>
    </row>
    <row r="84" spans="1:14">
      <c r="A84" s="68" t="s">
        <v>278</v>
      </c>
      <c r="B84" s="74">
        <v>2648</v>
      </c>
      <c r="C84" s="74">
        <v>2660</v>
      </c>
      <c r="D84" s="74">
        <v>2670</v>
      </c>
      <c r="E84" s="74">
        <v>2684</v>
      </c>
      <c r="F84" s="74">
        <v>2691</v>
      </c>
      <c r="G84" s="74">
        <v>2698</v>
      </c>
      <c r="H84" s="74">
        <v>2702</v>
      </c>
      <c r="I84" s="74">
        <v>2738</v>
      </c>
      <c r="J84" s="74">
        <v>2779</v>
      </c>
      <c r="K84" s="74">
        <v>2787</v>
      </c>
      <c r="L84" s="82"/>
      <c r="M84" s="82"/>
      <c r="N84" s="109"/>
    </row>
    <row r="85" spans="1:14">
      <c r="A85" s="69" t="s">
        <v>302</v>
      </c>
      <c r="B85" s="74">
        <v>14253</v>
      </c>
      <c r="C85" s="74">
        <v>14325</v>
      </c>
      <c r="D85" s="74">
        <v>14351</v>
      </c>
      <c r="E85" s="74">
        <v>14305</v>
      </c>
      <c r="F85" s="74">
        <v>14368</v>
      </c>
      <c r="G85" s="74">
        <v>14592</v>
      </c>
      <c r="H85" s="74">
        <v>14856</v>
      </c>
      <c r="I85" s="74">
        <v>14975</v>
      </c>
      <c r="J85" s="74">
        <v>15114</v>
      </c>
      <c r="K85" s="74">
        <v>15064</v>
      </c>
      <c r="L85" s="82"/>
      <c r="M85" s="82"/>
      <c r="N85" s="109"/>
    </row>
    <row r="86" spans="1:14">
      <c r="A86" s="68" t="s">
        <v>279</v>
      </c>
      <c r="B86" s="74">
        <v>8065</v>
      </c>
      <c r="C86" s="74">
        <v>8089</v>
      </c>
      <c r="D86" s="74">
        <v>8130</v>
      </c>
      <c r="E86" s="74">
        <v>8134</v>
      </c>
      <c r="F86" s="74">
        <v>8107</v>
      </c>
      <c r="G86" s="74">
        <v>8133</v>
      </c>
      <c r="H86" s="74">
        <v>8274</v>
      </c>
      <c r="I86" s="74">
        <v>8320</v>
      </c>
      <c r="J86" s="74">
        <v>8391</v>
      </c>
      <c r="K86" s="74">
        <v>8360</v>
      </c>
      <c r="L86" s="82"/>
      <c r="M86" s="82"/>
      <c r="N86" s="109"/>
    </row>
    <row r="87" spans="1:14">
      <c r="A87" s="68" t="s">
        <v>281</v>
      </c>
      <c r="B87" s="74">
        <v>7060</v>
      </c>
      <c r="C87" s="74">
        <v>7162</v>
      </c>
      <c r="D87" s="74">
        <v>7260</v>
      </c>
      <c r="E87" s="74">
        <v>7363</v>
      </c>
      <c r="F87" s="74">
        <v>7372</v>
      </c>
      <c r="G87" s="74">
        <v>7394</v>
      </c>
      <c r="H87" s="74">
        <v>7430</v>
      </c>
      <c r="I87" s="74">
        <v>7488</v>
      </c>
      <c r="J87" s="74">
        <v>7506</v>
      </c>
      <c r="K87" s="74">
        <v>7628</v>
      </c>
      <c r="L87" s="82"/>
      <c r="M87" s="82"/>
      <c r="N87" s="109"/>
    </row>
    <row r="88" spans="1:14">
      <c r="A88" s="68" t="s">
        <v>284</v>
      </c>
      <c r="B88" s="74">
        <v>6613</v>
      </c>
      <c r="C88" s="74">
        <v>6695</v>
      </c>
      <c r="D88" s="74">
        <v>6764</v>
      </c>
      <c r="E88" s="74">
        <v>6792</v>
      </c>
      <c r="F88" s="74">
        <v>6844</v>
      </c>
      <c r="G88" s="74">
        <v>6844</v>
      </c>
      <c r="H88" s="74">
        <v>6876</v>
      </c>
      <c r="I88" s="74">
        <v>6980</v>
      </c>
      <c r="J88" s="74">
        <v>7017</v>
      </c>
      <c r="K88" s="74">
        <v>7083</v>
      </c>
      <c r="L88" s="82"/>
      <c r="M88" s="82"/>
      <c r="N88" s="109"/>
    </row>
    <row r="89" spans="1:14">
      <c r="A89" s="68" t="s">
        <v>283</v>
      </c>
      <c r="B89" s="74">
        <v>5398</v>
      </c>
      <c r="C89" s="74">
        <v>5423</v>
      </c>
      <c r="D89" s="74">
        <v>5441</v>
      </c>
      <c r="E89" s="74">
        <v>5474</v>
      </c>
      <c r="F89" s="74">
        <v>5478</v>
      </c>
      <c r="G89" s="74">
        <v>5550</v>
      </c>
      <c r="H89" s="74">
        <v>5565</v>
      </c>
      <c r="I89" s="74">
        <v>5606</v>
      </c>
      <c r="J89" s="74">
        <v>5614</v>
      </c>
      <c r="K89" s="74">
        <v>5704</v>
      </c>
      <c r="L89" s="82"/>
      <c r="M89" s="82"/>
      <c r="N89" s="109"/>
    </row>
    <row r="90" spans="1:14">
      <c r="A90" s="68" t="s">
        <v>282</v>
      </c>
      <c r="B90" s="74">
        <v>5651</v>
      </c>
      <c r="C90" s="74">
        <v>5673</v>
      </c>
      <c r="D90" s="74">
        <v>5762</v>
      </c>
      <c r="E90" s="74">
        <v>5820</v>
      </c>
      <c r="F90" s="74">
        <v>5853</v>
      </c>
      <c r="G90" s="74">
        <v>5843</v>
      </c>
      <c r="H90" s="74">
        <v>5835</v>
      </c>
      <c r="I90" s="74">
        <v>5844</v>
      </c>
      <c r="J90" s="74">
        <v>5950</v>
      </c>
      <c r="K90" s="74">
        <v>6019</v>
      </c>
      <c r="L90" s="82"/>
      <c r="M90" s="82"/>
      <c r="N90" s="109"/>
    </row>
    <row r="91" spans="1:14">
      <c r="A91" s="68"/>
      <c r="B91" s="85"/>
      <c r="C91" s="85"/>
      <c r="D91" s="85"/>
      <c r="E91" s="85"/>
      <c r="F91" s="85"/>
      <c r="G91" s="85"/>
      <c r="H91" s="85"/>
      <c r="I91" s="85"/>
      <c r="J91" s="85"/>
      <c r="K91" s="85"/>
      <c r="L91" s="82"/>
      <c r="M91" s="82"/>
      <c r="N91" s="109"/>
    </row>
    <row r="92" spans="1:14">
      <c r="A92" s="68" t="s">
        <v>286</v>
      </c>
      <c r="B92" s="85">
        <v>12144</v>
      </c>
      <c r="C92" s="85">
        <v>12207</v>
      </c>
      <c r="D92" s="85">
        <v>12392</v>
      </c>
      <c r="E92" s="85">
        <v>12420</v>
      </c>
      <c r="F92" s="85">
        <v>12479</v>
      </c>
      <c r="G92" s="85">
        <v>12892</v>
      </c>
      <c r="H92" s="85">
        <v>12955</v>
      </c>
      <c r="I92" s="85">
        <v>13076</v>
      </c>
      <c r="J92" s="85">
        <v>13132</v>
      </c>
      <c r="K92" s="85">
        <v>13092</v>
      </c>
      <c r="L92" s="82"/>
      <c r="M92" s="82"/>
      <c r="N92" s="109"/>
    </row>
    <row r="93" spans="1:14">
      <c r="A93" s="68" t="s">
        <v>287</v>
      </c>
      <c r="B93" s="74">
        <v>12479</v>
      </c>
      <c r="C93" s="74">
        <v>12597</v>
      </c>
      <c r="D93" s="74">
        <v>12697</v>
      </c>
      <c r="E93" s="74">
        <v>12793</v>
      </c>
      <c r="F93" s="74">
        <v>12874</v>
      </c>
      <c r="G93" s="74">
        <v>12934</v>
      </c>
      <c r="H93" s="74">
        <v>12985</v>
      </c>
      <c r="I93" s="74">
        <v>13028</v>
      </c>
      <c r="J93" s="74">
        <v>13034</v>
      </c>
      <c r="K93" s="74">
        <v>12999</v>
      </c>
      <c r="L93" s="82"/>
      <c r="M93" s="82"/>
      <c r="N93" s="109"/>
    </row>
    <row r="94" spans="1:14">
      <c r="A94" s="68"/>
      <c r="B94" s="85"/>
      <c r="C94" s="85"/>
      <c r="D94" s="85"/>
      <c r="E94" s="85"/>
      <c r="F94" s="86"/>
      <c r="G94" s="86"/>
      <c r="H94" s="85"/>
      <c r="I94" s="85"/>
      <c r="J94" s="85"/>
      <c r="K94" s="85"/>
      <c r="L94" s="82"/>
      <c r="M94" s="82"/>
      <c r="N94" s="109"/>
    </row>
    <row r="95" spans="1:14">
      <c r="A95" s="70" t="s">
        <v>276</v>
      </c>
      <c r="B95" s="87">
        <v>24031</v>
      </c>
      <c r="C95" s="87">
        <v>24476</v>
      </c>
      <c r="D95" s="87">
        <v>24943</v>
      </c>
      <c r="E95" s="87">
        <v>25285</v>
      </c>
      <c r="F95" s="87">
        <v>25512</v>
      </c>
      <c r="G95" s="87">
        <v>25957</v>
      </c>
      <c r="H95" s="87">
        <v>26358</v>
      </c>
      <c r="I95" s="87">
        <v>26715</v>
      </c>
      <c r="J95" s="87">
        <v>27282</v>
      </c>
      <c r="K95" s="87">
        <v>27849</v>
      </c>
      <c r="L95" s="82"/>
      <c r="M95" s="82"/>
      <c r="N95" s="109"/>
    </row>
    <row r="96" spans="1:14">
      <c r="B96" s="82"/>
      <c r="C96" s="82"/>
      <c r="D96" s="82"/>
      <c r="E96" s="82"/>
      <c r="F96" s="82"/>
      <c r="G96" s="82"/>
      <c r="H96" s="82"/>
      <c r="I96" s="82"/>
      <c r="J96" s="82"/>
      <c r="K96" s="82">
        <f>SUM(K82:K95)</f>
        <v>193698</v>
      </c>
      <c r="L96" s="82"/>
      <c r="M96" s="82"/>
      <c r="N96" s="109"/>
    </row>
    <row r="97" spans="1:13">
      <c r="A97" t="s">
        <v>301</v>
      </c>
      <c r="B97" s="82"/>
      <c r="C97" s="82"/>
      <c r="D97" s="82"/>
      <c r="E97" s="82"/>
      <c r="F97" s="82"/>
      <c r="G97" s="82"/>
      <c r="H97" s="82"/>
      <c r="I97" s="82"/>
      <c r="J97" s="82"/>
      <c r="K97" s="82"/>
      <c r="L97" s="82"/>
      <c r="M97" s="82"/>
    </row>
    <row r="98" spans="1:13">
      <c r="B98" s="82"/>
      <c r="C98" s="82"/>
      <c r="D98" s="82"/>
      <c r="E98" s="82"/>
      <c r="F98" s="82"/>
      <c r="G98" s="82"/>
      <c r="H98" s="82"/>
      <c r="I98" s="82"/>
      <c r="J98" s="82"/>
      <c r="K98" s="82"/>
      <c r="L98" s="82"/>
      <c r="M98" s="82"/>
    </row>
    <row r="99" spans="1:13">
      <c r="A99" s="61" t="s">
        <v>295</v>
      </c>
      <c r="B99" s="88">
        <v>1996</v>
      </c>
      <c r="C99" s="88">
        <v>1997</v>
      </c>
      <c r="D99" s="88">
        <v>1998</v>
      </c>
      <c r="E99" s="88">
        <v>1999</v>
      </c>
      <c r="F99" s="88">
        <v>2000</v>
      </c>
      <c r="G99" s="88">
        <v>2001</v>
      </c>
      <c r="H99" s="88">
        <v>2002</v>
      </c>
      <c r="I99" s="88">
        <v>2003</v>
      </c>
      <c r="J99" s="88">
        <v>2004</v>
      </c>
      <c r="K99" s="88">
        <v>2005</v>
      </c>
      <c r="L99" s="88">
        <v>2006</v>
      </c>
      <c r="M99" s="82"/>
    </row>
    <row r="100" spans="1:13">
      <c r="A100" s="62" t="s">
        <v>296</v>
      </c>
      <c r="B100" s="89"/>
      <c r="C100" s="89"/>
      <c r="D100" s="89"/>
      <c r="E100" s="89"/>
      <c r="F100" s="89"/>
      <c r="G100" s="90" t="s">
        <v>297</v>
      </c>
      <c r="H100" s="89"/>
      <c r="I100" s="89"/>
      <c r="J100" s="89"/>
      <c r="K100" s="89"/>
      <c r="L100" s="89"/>
      <c r="M100" s="82"/>
    </row>
    <row r="101" spans="1:13">
      <c r="A101" s="63" t="s">
        <v>276</v>
      </c>
      <c r="B101" s="91"/>
      <c r="C101" s="91"/>
      <c r="D101" s="92"/>
      <c r="E101" s="92">
        <v>31419</v>
      </c>
      <c r="F101" s="92">
        <v>32043</v>
      </c>
      <c r="G101" s="92">
        <v>33756</v>
      </c>
      <c r="H101" s="92">
        <v>33626</v>
      </c>
      <c r="I101" s="92">
        <v>32990</v>
      </c>
      <c r="J101" s="92">
        <v>33350</v>
      </c>
      <c r="K101" s="92">
        <v>32940</v>
      </c>
      <c r="L101" s="92"/>
      <c r="M101" s="82"/>
    </row>
    <row r="102" spans="1:13">
      <c r="A102" s="63" t="s">
        <v>277</v>
      </c>
      <c r="B102" s="92">
        <v>4097</v>
      </c>
      <c r="C102" s="92">
        <v>4103</v>
      </c>
      <c r="D102" s="92">
        <v>4090</v>
      </c>
      <c r="E102" s="92">
        <v>4166</v>
      </c>
      <c r="F102" s="92">
        <v>4249</v>
      </c>
      <c r="G102" s="92">
        <v>4299</v>
      </c>
      <c r="H102" s="92">
        <v>4035</v>
      </c>
      <c r="I102" s="92">
        <v>4440</v>
      </c>
      <c r="J102" s="92">
        <v>4010</v>
      </c>
      <c r="K102" s="92">
        <v>4130</v>
      </c>
      <c r="L102" s="92"/>
      <c r="M102" s="82"/>
    </row>
    <row r="103" spans="1:13">
      <c r="A103" s="63" t="s">
        <v>279</v>
      </c>
      <c r="B103" s="92">
        <v>6692</v>
      </c>
      <c r="C103" s="92">
        <v>6922</v>
      </c>
      <c r="D103" s="92">
        <v>7089</v>
      </c>
      <c r="E103" s="92">
        <v>7458</v>
      </c>
      <c r="F103" s="92">
        <v>7600</v>
      </c>
      <c r="G103" s="92">
        <v>7888</v>
      </c>
      <c r="H103" s="92">
        <v>8068</v>
      </c>
      <c r="I103" s="92">
        <v>7580</v>
      </c>
      <c r="J103" s="92">
        <v>7610</v>
      </c>
      <c r="K103" s="92">
        <v>7570</v>
      </c>
      <c r="L103" s="92"/>
      <c r="M103" s="82"/>
    </row>
    <row r="104" spans="1:13">
      <c r="A104" s="63" t="s">
        <v>280</v>
      </c>
      <c r="B104" s="92">
        <v>15698</v>
      </c>
      <c r="C104" s="92">
        <v>15451</v>
      </c>
      <c r="D104" s="92">
        <v>16160</v>
      </c>
      <c r="E104" s="92">
        <v>15868</v>
      </c>
      <c r="F104" s="92">
        <v>15930</v>
      </c>
      <c r="G104" s="92">
        <v>16283</v>
      </c>
      <c r="H104" s="92">
        <v>15557</v>
      </c>
      <c r="I104" s="92">
        <v>15000</v>
      </c>
      <c r="J104" s="92">
        <v>14650</v>
      </c>
      <c r="K104" s="92">
        <v>14220</v>
      </c>
      <c r="L104" s="92"/>
      <c r="M104" s="82"/>
    </row>
    <row r="105" spans="1:13">
      <c r="A105" s="63" t="s">
        <v>281</v>
      </c>
      <c r="B105" s="91">
        <v>6990</v>
      </c>
      <c r="C105" s="91">
        <v>7400</v>
      </c>
      <c r="D105" s="91">
        <v>7879</v>
      </c>
      <c r="E105" s="92">
        <v>8121</v>
      </c>
      <c r="F105" s="92">
        <v>8461</v>
      </c>
      <c r="G105" s="92">
        <v>8460</v>
      </c>
      <c r="H105" s="92">
        <v>8310</v>
      </c>
      <c r="I105" s="92">
        <v>8700</v>
      </c>
      <c r="J105" s="92">
        <v>8840</v>
      </c>
      <c r="K105" s="92">
        <v>8940</v>
      </c>
      <c r="L105" s="92"/>
      <c r="M105" s="82"/>
    </row>
    <row r="106" spans="1:13">
      <c r="A106" s="63" t="s">
        <v>286</v>
      </c>
      <c r="B106" s="91"/>
      <c r="C106" s="91"/>
      <c r="D106" s="92"/>
      <c r="E106" s="92">
        <v>10939</v>
      </c>
      <c r="F106" s="92">
        <v>11284</v>
      </c>
      <c r="G106" s="92">
        <v>11255</v>
      </c>
      <c r="H106" s="92">
        <v>11168</v>
      </c>
      <c r="I106" s="92">
        <v>11260</v>
      </c>
      <c r="J106" s="92">
        <v>11430</v>
      </c>
      <c r="K106" s="92">
        <v>11130</v>
      </c>
      <c r="L106" s="92"/>
      <c r="M106" s="82"/>
    </row>
    <row r="107" spans="1:13">
      <c r="A107" s="63" t="s">
        <v>282</v>
      </c>
      <c r="B107" s="92">
        <v>2922</v>
      </c>
      <c r="C107" s="92">
        <v>3219</v>
      </c>
      <c r="D107" s="92">
        <v>3255</v>
      </c>
      <c r="E107" s="92">
        <v>3444</v>
      </c>
      <c r="F107" s="92">
        <v>3537</v>
      </c>
      <c r="G107" s="92">
        <v>3510</v>
      </c>
      <c r="H107" s="92">
        <v>3502</v>
      </c>
      <c r="I107" s="92">
        <v>3530</v>
      </c>
      <c r="J107" s="92">
        <v>3680</v>
      </c>
      <c r="K107" s="92">
        <v>3730</v>
      </c>
      <c r="L107" s="92"/>
      <c r="M107" s="82"/>
    </row>
    <row r="108" spans="1:13">
      <c r="A108" s="63" t="s">
        <v>278</v>
      </c>
      <c r="B108" s="92">
        <v>1138</v>
      </c>
      <c r="C108" s="92">
        <v>1167</v>
      </c>
      <c r="D108" s="92">
        <v>1271</v>
      </c>
      <c r="E108" s="92">
        <v>1231</v>
      </c>
      <c r="F108" s="92">
        <v>1219</v>
      </c>
      <c r="G108" s="92">
        <v>1278</v>
      </c>
      <c r="H108" s="92">
        <v>1277</v>
      </c>
      <c r="I108" s="92">
        <v>1250</v>
      </c>
      <c r="J108" s="92">
        <v>1220</v>
      </c>
      <c r="K108" s="92">
        <v>1230</v>
      </c>
      <c r="L108" s="92"/>
      <c r="M108" s="82"/>
    </row>
    <row r="109" spans="1:13">
      <c r="A109" s="63" t="s">
        <v>287</v>
      </c>
      <c r="B109" s="91"/>
      <c r="C109" s="91"/>
      <c r="D109" s="92"/>
      <c r="E109" s="92">
        <v>9344</v>
      </c>
      <c r="F109" s="92">
        <v>9360</v>
      </c>
      <c r="G109" s="92">
        <v>9629</v>
      </c>
      <c r="H109" s="92">
        <v>9727</v>
      </c>
      <c r="I109" s="92">
        <v>10410</v>
      </c>
      <c r="J109" s="92">
        <v>10290</v>
      </c>
      <c r="K109" s="92">
        <v>10460</v>
      </c>
      <c r="L109" s="92"/>
      <c r="M109" s="82"/>
    </row>
    <row r="110" spans="1:13">
      <c r="A110" s="63" t="s">
        <v>283</v>
      </c>
      <c r="B110" s="92">
        <v>2630</v>
      </c>
      <c r="C110" s="92">
        <v>2818</v>
      </c>
      <c r="D110" s="92">
        <v>2972</v>
      </c>
      <c r="E110" s="92">
        <v>3060</v>
      </c>
      <c r="F110" s="92">
        <v>3102</v>
      </c>
      <c r="G110" s="92">
        <v>2992</v>
      </c>
      <c r="H110" s="92">
        <v>3148</v>
      </c>
      <c r="I110" s="92">
        <v>2710</v>
      </c>
      <c r="J110" s="92">
        <v>3160</v>
      </c>
      <c r="K110" s="92">
        <v>3300</v>
      </c>
      <c r="L110" s="92"/>
      <c r="M110" s="82"/>
    </row>
    <row r="111" spans="1:13">
      <c r="A111" s="63" t="s">
        <v>284</v>
      </c>
      <c r="B111" s="92">
        <v>4325</v>
      </c>
      <c r="C111" s="92">
        <v>4612</v>
      </c>
      <c r="D111" s="92">
        <v>4916</v>
      </c>
      <c r="E111" s="92">
        <v>5049</v>
      </c>
      <c r="F111" s="92">
        <v>5033</v>
      </c>
      <c r="G111" s="92">
        <v>5292</v>
      </c>
      <c r="H111" s="92">
        <v>5357</v>
      </c>
      <c r="I111" s="92">
        <v>5380</v>
      </c>
      <c r="J111" s="92">
        <v>5270</v>
      </c>
      <c r="K111" s="92">
        <v>5260</v>
      </c>
      <c r="L111" s="92"/>
      <c r="M111" s="82"/>
    </row>
    <row r="112" spans="1:13">
      <c r="A112" s="64" t="s">
        <v>298</v>
      </c>
      <c r="B112" s="93"/>
      <c r="C112" s="93"/>
      <c r="D112" s="93">
        <f t="shared" ref="D112:L112" si="6">SUM(D101:D111)</f>
        <v>47632</v>
      </c>
      <c r="E112" s="93">
        <f t="shared" si="6"/>
        <v>100099</v>
      </c>
      <c r="F112" s="93">
        <f t="shared" si="6"/>
        <v>101818</v>
      </c>
      <c r="G112" s="93">
        <f t="shared" si="6"/>
        <v>104642</v>
      </c>
      <c r="H112" s="93">
        <f t="shared" si="6"/>
        <v>103775</v>
      </c>
      <c r="I112" s="93">
        <f t="shared" si="6"/>
        <v>103250</v>
      </c>
      <c r="J112" s="93">
        <f t="shared" si="6"/>
        <v>103510</v>
      </c>
      <c r="K112" s="93">
        <f t="shared" si="6"/>
        <v>102910</v>
      </c>
      <c r="L112" s="93">
        <f t="shared" si="6"/>
        <v>0</v>
      </c>
      <c r="M112" s="82"/>
    </row>
    <row r="113" spans="1:14">
      <c r="A113" s="65" t="s">
        <v>299</v>
      </c>
      <c r="B113" s="92">
        <v>103192</v>
      </c>
      <c r="C113" s="92">
        <v>104909</v>
      </c>
      <c r="D113" s="92">
        <v>109185</v>
      </c>
      <c r="E113" s="92">
        <v>113652</v>
      </c>
      <c r="F113" s="92">
        <v>117715</v>
      </c>
      <c r="G113" s="92">
        <v>122367</v>
      </c>
      <c r="H113" s="92">
        <v>129284</v>
      </c>
      <c r="I113" s="92">
        <v>126292</v>
      </c>
      <c r="J113" s="92">
        <v>124849</v>
      </c>
      <c r="K113" s="92">
        <v>121665</v>
      </c>
      <c r="L113" s="92">
        <v>122709</v>
      </c>
      <c r="M113" s="82"/>
    </row>
    <row r="114" spans="1:14">
      <c r="A114" s="66" t="s">
        <v>300</v>
      </c>
      <c r="B114" s="93"/>
      <c r="C114" s="93"/>
      <c r="D114" s="93">
        <f t="shared" ref="D114:L114" si="7">SUM(D112:D113)</f>
        <v>156817</v>
      </c>
      <c r="E114" s="93">
        <f t="shared" si="7"/>
        <v>213751</v>
      </c>
      <c r="F114" s="93">
        <f t="shared" si="7"/>
        <v>219533</v>
      </c>
      <c r="G114" s="93">
        <f t="shared" si="7"/>
        <v>227009</v>
      </c>
      <c r="H114" s="93">
        <f t="shared" si="7"/>
        <v>233059</v>
      </c>
      <c r="I114" s="93">
        <f t="shared" si="7"/>
        <v>229542</v>
      </c>
      <c r="J114" s="93">
        <f t="shared" si="7"/>
        <v>228359</v>
      </c>
      <c r="K114" s="93">
        <f t="shared" si="7"/>
        <v>224575</v>
      </c>
      <c r="L114" s="93">
        <f t="shared" si="7"/>
        <v>122709</v>
      </c>
      <c r="M114" s="82"/>
    </row>
    <row r="115" spans="1:14">
      <c r="B115" s="82"/>
      <c r="C115" s="82"/>
      <c r="D115" s="82"/>
      <c r="E115" s="82"/>
      <c r="F115" s="82"/>
      <c r="G115" s="82"/>
      <c r="H115" s="82"/>
      <c r="I115" s="82"/>
      <c r="J115" s="82"/>
      <c r="K115" s="82"/>
      <c r="L115" s="82"/>
      <c r="M115" s="82"/>
    </row>
    <row r="124" spans="1:14" ht="14.25">
      <c r="A124" s="72" t="s">
        <v>292</v>
      </c>
      <c r="F124" s="72" t="s">
        <v>292</v>
      </c>
      <c r="K124" s="72" t="s">
        <v>292</v>
      </c>
    </row>
    <row r="128" spans="1:14">
      <c r="A128" s="59"/>
      <c r="B128" s="59"/>
      <c r="C128" s="59"/>
      <c r="D128" s="59"/>
      <c r="F128" s="59"/>
      <c r="G128" s="59"/>
      <c r="H128" s="59"/>
      <c r="I128" s="59"/>
      <c r="K128" s="59"/>
      <c r="L128" s="59"/>
      <c r="M128" s="59"/>
      <c r="N128" s="59"/>
    </row>
    <row r="129" spans="1:14">
      <c r="A129" s="59"/>
      <c r="B129" s="59"/>
      <c r="C129" s="59"/>
      <c r="D129" s="59"/>
      <c r="F129" s="59"/>
      <c r="G129" s="59"/>
      <c r="H129" s="59"/>
      <c r="I129" s="59"/>
      <c r="K129" s="59"/>
      <c r="L129" s="59"/>
      <c r="M129" s="59"/>
      <c r="N129" s="59"/>
    </row>
    <row r="130" spans="1:14">
      <c r="A130" s="59"/>
      <c r="B130" s="59"/>
      <c r="C130" s="59"/>
      <c r="D130" s="59"/>
      <c r="F130" s="59"/>
      <c r="G130" s="59"/>
      <c r="H130" s="59"/>
      <c r="I130" s="59"/>
      <c r="K130" s="59"/>
      <c r="L130" s="59"/>
      <c r="M130" s="59"/>
      <c r="N130" s="59"/>
    </row>
    <row r="131" spans="1:14">
      <c r="A131" s="59"/>
      <c r="B131" s="59"/>
      <c r="C131" s="59"/>
      <c r="D131" s="59"/>
      <c r="F131" s="59"/>
      <c r="G131" s="59"/>
      <c r="H131" s="59"/>
      <c r="I131" s="59"/>
      <c r="K131" s="59"/>
      <c r="L131" s="59"/>
      <c r="M131" s="59"/>
      <c r="N131" s="59"/>
    </row>
    <row r="132" spans="1:14">
      <c r="A132" s="59"/>
      <c r="B132" s="59"/>
      <c r="C132" s="59"/>
      <c r="D132" s="59"/>
      <c r="F132" s="59"/>
      <c r="G132" s="59"/>
      <c r="H132" s="59"/>
      <c r="I132" s="59"/>
      <c r="K132" s="59"/>
      <c r="L132" s="59"/>
      <c r="M132" s="59"/>
      <c r="N132" s="59"/>
    </row>
    <row r="133" spans="1:14">
      <c r="A133" s="59"/>
      <c r="B133" s="59"/>
      <c r="C133" s="59"/>
      <c r="D133" s="59"/>
      <c r="F133" s="59"/>
      <c r="G133" s="59"/>
      <c r="H133" s="59"/>
      <c r="I133" s="59"/>
      <c r="K133" s="59"/>
      <c r="L133" s="59"/>
      <c r="M133" s="59"/>
      <c r="N133" s="59"/>
    </row>
    <row r="134" spans="1:14">
      <c r="A134" s="59"/>
      <c r="B134" s="59"/>
      <c r="C134" s="59"/>
      <c r="D134" s="59"/>
      <c r="F134" s="59"/>
      <c r="G134" s="59"/>
      <c r="H134" s="59"/>
      <c r="I134" s="59"/>
      <c r="K134" s="59"/>
      <c r="L134" s="59"/>
      <c r="M134" s="59"/>
      <c r="N134" s="59"/>
    </row>
    <row r="135" spans="1:14">
      <c r="A135" s="59"/>
      <c r="B135" s="59"/>
      <c r="C135" s="59"/>
      <c r="D135" s="59"/>
      <c r="F135" s="59"/>
      <c r="G135" s="59"/>
      <c r="H135" s="59"/>
      <c r="I135" s="59"/>
      <c r="K135" s="59"/>
      <c r="L135" s="59"/>
      <c r="M135" s="59"/>
      <c r="N135" s="59"/>
    </row>
    <row r="136" spans="1:14">
      <c r="A136" s="59"/>
      <c r="B136" s="59"/>
      <c r="C136" s="59"/>
      <c r="D136" s="59"/>
      <c r="F136" s="59"/>
      <c r="G136" s="59"/>
      <c r="H136" s="59"/>
      <c r="I136" s="59"/>
      <c r="K136" s="59"/>
      <c r="L136" s="59"/>
      <c r="M136" s="59"/>
      <c r="N136" s="59"/>
    </row>
    <row r="137" spans="1:14">
      <c r="A137" s="59"/>
      <c r="B137" s="59"/>
      <c r="C137" s="59"/>
      <c r="D137" s="59"/>
      <c r="F137" s="59"/>
      <c r="G137" s="59"/>
      <c r="H137" s="59"/>
      <c r="I137" s="59"/>
      <c r="K137" s="59"/>
      <c r="L137" s="59"/>
      <c r="M137" s="59"/>
      <c r="N137" s="59"/>
    </row>
    <row r="138" spans="1:14">
      <c r="A138" s="59"/>
      <c r="B138" s="59"/>
      <c r="C138" s="59"/>
      <c r="D138" s="59"/>
      <c r="F138" s="59"/>
      <c r="G138" s="59"/>
      <c r="H138" s="59"/>
      <c r="I138" s="59"/>
      <c r="K138" s="59"/>
      <c r="L138" s="59"/>
      <c r="M138" s="59"/>
      <c r="N138" s="59"/>
    </row>
    <row r="139" spans="1:14">
      <c r="A139" s="59"/>
      <c r="B139" s="59"/>
      <c r="C139" s="59"/>
      <c r="D139" s="59"/>
      <c r="F139" s="59"/>
      <c r="G139" s="59"/>
      <c r="H139" s="59"/>
      <c r="I139" s="59"/>
      <c r="K139" s="59"/>
      <c r="L139" s="59"/>
      <c r="M139" s="59"/>
      <c r="N139" s="59"/>
    </row>
    <row r="140" spans="1:14">
      <c r="A140" s="59"/>
      <c r="B140" s="59"/>
      <c r="C140" s="59"/>
      <c r="D140" s="59"/>
      <c r="F140" s="59"/>
      <c r="G140" s="59"/>
      <c r="H140" s="59"/>
      <c r="I140" s="59"/>
      <c r="K140" s="59"/>
      <c r="L140" s="59"/>
      <c r="M140" s="59"/>
      <c r="N140" s="59"/>
    </row>
    <row r="141" spans="1:14">
      <c r="A141" s="59"/>
      <c r="B141" s="59"/>
      <c r="C141" s="59"/>
      <c r="D141" s="59"/>
      <c r="F141" s="59"/>
      <c r="G141" s="59"/>
      <c r="H141" s="59"/>
      <c r="I141" s="59"/>
      <c r="K141" s="59"/>
      <c r="L141" s="59"/>
      <c r="M141" s="59"/>
      <c r="N141" s="59"/>
    </row>
    <row r="142" spans="1:14">
      <c r="A142" s="59"/>
      <c r="B142" s="59"/>
      <c r="C142" s="59"/>
      <c r="D142" s="59"/>
      <c r="F142" s="59"/>
      <c r="G142" s="59"/>
      <c r="H142" s="59"/>
      <c r="I142" s="59"/>
      <c r="K142" s="59"/>
      <c r="L142" s="59"/>
      <c r="M142" s="59"/>
      <c r="N142" s="59"/>
    </row>
    <row r="143" spans="1:14">
      <c r="A143" s="59"/>
      <c r="B143" s="59"/>
      <c r="C143" s="59"/>
      <c r="D143" s="59"/>
      <c r="F143" s="59"/>
      <c r="G143" s="59"/>
      <c r="H143" s="59"/>
      <c r="I143" s="59"/>
      <c r="K143" s="59"/>
      <c r="L143" s="59"/>
      <c r="M143" s="59"/>
      <c r="N143" s="59"/>
    </row>
    <row r="144" spans="1:14">
      <c r="A144" s="59"/>
      <c r="B144" s="59"/>
      <c r="C144" s="59"/>
      <c r="D144" s="59"/>
      <c r="F144" s="59"/>
      <c r="G144" s="59"/>
      <c r="H144" s="59"/>
      <c r="I144" s="59"/>
      <c r="K144" s="59"/>
      <c r="L144" s="59"/>
      <c r="M144" s="59"/>
      <c r="N144" s="59"/>
    </row>
    <row r="145" spans="1:14">
      <c r="A145" s="59"/>
      <c r="B145" s="59"/>
      <c r="C145" s="59"/>
      <c r="D145" s="59"/>
      <c r="F145" s="59"/>
      <c r="G145" s="59"/>
      <c r="H145" s="59"/>
      <c r="I145" s="59"/>
      <c r="K145" s="59"/>
      <c r="L145" s="59"/>
      <c r="M145" s="59"/>
      <c r="N145" s="59"/>
    </row>
    <row r="146" spans="1:14">
      <c r="A146" s="59"/>
      <c r="B146" s="59"/>
      <c r="C146" s="59"/>
      <c r="D146" s="59"/>
      <c r="F146" s="59"/>
      <c r="G146" s="59"/>
      <c r="H146" s="59"/>
      <c r="I146" s="59"/>
      <c r="K146" s="59"/>
      <c r="L146" s="59"/>
      <c r="M146" s="59"/>
      <c r="N146" s="59"/>
    </row>
    <row r="147" spans="1:14">
      <c r="A147" s="59"/>
      <c r="B147" s="59"/>
      <c r="C147" s="59"/>
      <c r="D147" s="59"/>
      <c r="F147" s="59"/>
      <c r="G147" s="59"/>
      <c r="H147" s="59"/>
      <c r="I147" s="59"/>
      <c r="K147" s="59"/>
      <c r="L147" s="59"/>
      <c r="M147" s="59"/>
      <c r="N147" s="59"/>
    </row>
    <row r="148" spans="1:14" ht="6.75" customHeight="1">
      <c r="A148" s="59"/>
      <c r="B148" s="59"/>
      <c r="C148" s="59"/>
      <c r="D148" s="59"/>
      <c r="F148" s="59"/>
      <c r="G148" s="59"/>
      <c r="H148" s="59"/>
      <c r="I148" s="59"/>
      <c r="K148" s="59"/>
      <c r="L148" s="59"/>
      <c r="M148" s="59"/>
      <c r="N148" s="59"/>
    </row>
    <row r="149" spans="1:14" ht="12" customHeight="1" thickBot="1">
      <c r="A149" s="4" t="s">
        <v>50</v>
      </c>
      <c r="B149" s="3"/>
      <c r="C149" s="3"/>
      <c r="D149" s="3"/>
      <c r="F149" s="4" t="s">
        <v>50</v>
      </c>
      <c r="G149" s="3"/>
      <c r="H149" s="3"/>
      <c r="I149" s="3"/>
      <c r="K149" s="4" t="s">
        <v>50</v>
      </c>
      <c r="L149" s="3"/>
      <c r="M149" s="3"/>
      <c r="N149" s="3"/>
    </row>
    <row r="150" spans="1:14" ht="12" customHeight="1">
      <c r="A150" s="5"/>
      <c r="B150" s="6">
        <v>2006</v>
      </c>
      <c r="C150" s="6">
        <v>2007</v>
      </c>
      <c r="D150" s="6">
        <v>2008</v>
      </c>
      <c r="F150" s="5"/>
      <c r="G150" s="6">
        <v>2006</v>
      </c>
      <c r="H150" s="6">
        <v>2007</v>
      </c>
      <c r="I150" s="6">
        <v>2008</v>
      </c>
      <c r="K150" s="5"/>
      <c r="L150" s="6">
        <v>2006</v>
      </c>
      <c r="M150" s="6">
        <v>2007</v>
      </c>
      <c r="N150" s="6">
        <v>2008</v>
      </c>
    </row>
    <row r="151" spans="1:14" ht="12" customHeight="1">
      <c r="A151" s="7" t="s">
        <v>293</v>
      </c>
      <c r="B151" s="7">
        <v>180908</v>
      </c>
      <c r="C151" s="7">
        <v>181845</v>
      </c>
      <c r="D151" s="7">
        <v>182739</v>
      </c>
      <c r="F151" s="7" t="s">
        <v>293</v>
      </c>
      <c r="G151" s="7">
        <v>180908</v>
      </c>
      <c r="H151" s="7">
        <v>181845</v>
      </c>
      <c r="I151" s="7">
        <v>182739</v>
      </c>
      <c r="K151" s="7" t="s">
        <v>293</v>
      </c>
      <c r="L151" s="7">
        <v>180908</v>
      </c>
      <c r="M151" s="7">
        <v>181845</v>
      </c>
      <c r="N151" s="7">
        <v>182739</v>
      </c>
    </row>
    <row r="152" spans="1:14" ht="12" customHeight="1">
      <c r="A152" s="7" t="s">
        <v>276</v>
      </c>
      <c r="B152" s="7">
        <v>63323</v>
      </c>
      <c r="C152" s="7">
        <v>64320</v>
      </c>
      <c r="D152" s="7">
        <v>65190</v>
      </c>
      <c r="F152" s="7" t="s">
        <v>276</v>
      </c>
      <c r="G152" s="7">
        <v>63323</v>
      </c>
      <c r="H152" s="7">
        <v>64320</v>
      </c>
      <c r="I152" s="7">
        <v>65190</v>
      </c>
      <c r="K152" s="7" t="s">
        <v>276</v>
      </c>
      <c r="L152" s="7">
        <v>63323</v>
      </c>
      <c r="M152" s="7">
        <v>64320</v>
      </c>
      <c r="N152" s="7">
        <v>65190</v>
      </c>
    </row>
    <row r="153" spans="1:14" ht="12" customHeight="1">
      <c r="A153" s="7" t="s">
        <v>294</v>
      </c>
      <c r="B153" s="7">
        <v>201457</v>
      </c>
      <c r="C153" s="7">
        <v>201008</v>
      </c>
      <c r="D153" s="7">
        <v>201360</v>
      </c>
      <c r="F153" s="7" t="s">
        <v>294</v>
      </c>
      <c r="G153" s="7">
        <v>201457</v>
      </c>
      <c r="H153" s="7">
        <v>201008</v>
      </c>
      <c r="I153" s="7">
        <v>201360</v>
      </c>
      <c r="K153" s="7" t="s">
        <v>294</v>
      </c>
      <c r="L153" s="7">
        <v>201457</v>
      </c>
      <c r="M153" s="7">
        <v>201008</v>
      </c>
      <c r="N153" s="7">
        <v>201360</v>
      </c>
    </row>
    <row r="154" spans="1:14" ht="12" customHeight="1" thickBot="1">
      <c r="A154" s="8" t="s">
        <v>52</v>
      </c>
      <c r="B154" s="9">
        <f>SUM(B151:B153)</f>
        <v>445688</v>
      </c>
      <c r="C154" s="9">
        <f>SUM(C151:C153)</f>
        <v>447173</v>
      </c>
      <c r="D154" s="9">
        <f>SUM(D151:D153)</f>
        <v>449289</v>
      </c>
      <c r="F154" s="8" t="s">
        <v>52</v>
      </c>
      <c r="G154" s="9">
        <f>SUM(G151:G153)</f>
        <v>445688</v>
      </c>
      <c r="H154" s="9">
        <f>SUM(H151:H153)</f>
        <v>447173</v>
      </c>
      <c r="I154" s="9">
        <f>SUM(I151:I153)</f>
        <v>449289</v>
      </c>
      <c r="K154" s="8" t="s">
        <v>52</v>
      </c>
      <c r="L154" s="9">
        <f>SUM(L151:L153)</f>
        <v>445688</v>
      </c>
      <c r="M154" s="9">
        <f>SUM(M151:M153)</f>
        <v>447173</v>
      </c>
      <c r="N154" s="9">
        <f>SUM(N151:N153)</f>
        <v>449289</v>
      </c>
    </row>
    <row r="155" spans="1:14" ht="12" customHeight="1">
      <c r="A155" s="58" t="s">
        <v>305</v>
      </c>
      <c r="F155" s="58" t="s">
        <v>305</v>
      </c>
      <c r="K155" s="58" t="s">
        <v>305</v>
      </c>
    </row>
    <row r="156" spans="1:14" ht="8.25" customHeight="1"/>
    <row r="157" spans="1:14" ht="12" customHeight="1" thickBot="1">
      <c r="A157" s="4" t="s">
        <v>304</v>
      </c>
      <c r="B157" s="3"/>
      <c r="C157" s="3"/>
      <c r="D157" s="3"/>
      <c r="F157" s="4" t="s">
        <v>304</v>
      </c>
      <c r="G157" s="3"/>
      <c r="H157" s="3"/>
      <c r="I157" s="3"/>
      <c r="K157" s="4" t="s">
        <v>304</v>
      </c>
      <c r="L157" s="3"/>
      <c r="M157" s="3"/>
      <c r="N157" s="3"/>
    </row>
    <row r="158" spans="1:14" ht="12" customHeight="1">
      <c r="A158" s="5"/>
      <c r="B158" s="6">
        <v>2006</v>
      </c>
      <c r="C158" s="6">
        <v>2007</v>
      </c>
      <c r="D158" s="6">
        <v>2008</v>
      </c>
      <c r="F158" s="5"/>
      <c r="G158" s="6">
        <v>2006</v>
      </c>
      <c r="H158" s="6">
        <v>2007</v>
      </c>
      <c r="I158" s="6">
        <v>2008</v>
      </c>
      <c r="K158" s="5"/>
      <c r="L158" s="6">
        <v>2006</v>
      </c>
      <c r="M158" s="6">
        <v>2007</v>
      </c>
      <c r="N158" s="6">
        <v>2008</v>
      </c>
    </row>
    <row r="159" spans="1:14" ht="12" customHeight="1">
      <c r="A159" s="7" t="s">
        <v>293</v>
      </c>
      <c r="B159" s="7">
        <v>82456</v>
      </c>
      <c r="C159" s="7">
        <v>82778</v>
      </c>
      <c r="D159" s="7">
        <v>83329</v>
      </c>
      <c r="F159" s="7" t="s">
        <v>293</v>
      </c>
      <c r="G159" s="7">
        <v>82456</v>
      </c>
      <c r="H159" s="7">
        <v>82778</v>
      </c>
      <c r="I159" s="7">
        <v>83329</v>
      </c>
      <c r="K159" s="7" t="s">
        <v>293</v>
      </c>
      <c r="L159" s="7">
        <v>82456</v>
      </c>
      <c r="M159" s="7">
        <v>82778</v>
      </c>
      <c r="N159" s="7">
        <v>83329</v>
      </c>
    </row>
    <row r="160" spans="1:14" ht="12" customHeight="1">
      <c r="A160" s="7" t="s">
        <v>276</v>
      </c>
      <c r="B160" s="7">
        <v>27282</v>
      </c>
      <c r="C160" s="7">
        <v>27849</v>
      </c>
      <c r="D160" s="7">
        <v>28534</v>
      </c>
      <c r="F160" s="7" t="s">
        <v>276</v>
      </c>
      <c r="G160" s="7">
        <v>27282</v>
      </c>
      <c r="H160" s="7">
        <v>27849</v>
      </c>
      <c r="I160" s="7">
        <v>28534</v>
      </c>
      <c r="K160" s="7" t="s">
        <v>276</v>
      </c>
      <c r="L160" s="7">
        <v>27282</v>
      </c>
      <c r="M160" s="7">
        <v>27849</v>
      </c>
      <c r="N160" s="7">
        <v>28534</v>
      </c>
    </row>
    <row r="161" spans="1:14" ht="12" customHeight="1">
      <c r="A161" s="7" t="s">
        <v>294</v>
      </c>
      <c r="B161" s="7">
        <v>82686</v>
      </c>
      <c r="C161" s="7">
        <v>83013</v>
      </c>
      <c r="D161" s="7">
        <v>84157</v>
      </c>
      <c r="F161" s="7" t="s">
        <v>294</v>
      </c>
      <c r="G161" s="7">
        <v>82686</v>
      </c>
      <c r="H161" s="7">
        <v>83013</v>
      </c>
      <c r="I161" s="7">
        <v>84157</v>
      </c>
      <c r="K161" s="7" t="s">
        <v>294</v>
      </c>
      <c r="L161" s="7">
        <v>82686</v>
      </c>
      <c r="M161" s="7">
        <v>83013</v>
      </c>
      <c r="N161" s="7">
        <v>84157</v>
      </c>
    </row>
    <row r="162" spans="1:14" ht="12" customHeight="1" thickBot="1">
      <c r="A162" s="8" t="s">
        <v>52</v>
      </c>
      <c r="B162" s="9">
        <f>SUM(B159:B161)</f>
        <v>192424</v>
      </c>
      <c r="C162" s="9">
        <f>SUM(C159:C161)</f>
        <v>193640</v>
      </c>
      <c r="D162" s="9">
        <f>SUM(D159:D161)</f>
        <v>196020</v>
      </c>
      <c r="F162" s="8" t="s">
        <v>52</v>
      </c>
      <c r="G162" s="9">
        <f>SUM(G159:G161)</f>
        <v>192424</v>
      </c>
      <c r="H162" s="9">
        <f>SUM(H159:H161)</f>
        <v>193640</v>
      </c>
      <c r="I162" s="9">
        <f>SUM(I159:I161)</f>
        <v>196020</v>
      </c>
      <c r="K162" s="8" t="s">
        <v>52</v>
      </c>
      <c r="L162" s="9">
        <f>SUM(L159:L161)</f>
        <v>192424</v>
      </c>
      <c r="M162" s="9">
        <f>SUM(M159:M161)</f>
        <v>193640</v>
      </c>
      <c r="N162" s="9">
        <f>SUM(N159:N161)</f>
        <v>196020</v>
      </c>
    </row>
    <row r="163" spans="1:14" ht="12" customHeight="1">
      <c r="A163" s="10" t="s">
        <v>306</v>
      </c>
      <c r="F163" s="10" t="s">
        <v>306</v>
      </c>
      <c r="K163" s="10" t="s">
        <v>306</v>
      </c>
    </row>
    <row r="164" spans="1:14" ht="7.5" customHeight="1"/>
    <row r="165" spans="1:14" ht="12" customHeight="1" thickBot="1">
      <c r="A165" s="4" t="s">
        <v>301</v>
      </c>
      <c r="B165" s="3"/>
      <c r="C165" s="3"/>
      <c r="F165" s="4" t="s">
        <v>301</v>
      </c>
      <c r="G165" s="3"/>
      <c r="H165" s="3"/>
      <c r="K165" s="4" t="s">
        <v>301</v>
      </c>
      <c r="L165" s="3"/>
      <c r="M165" s="3"/>
    </row>
    <row r="166" spans="1:14" ht="12" customHeight="1">
      <c r="A166" s="5"/>
      <c r="B166" s="6">
        <v>2005</v>
      </c>
      <c r="C166" s="6">
        <v>2006</v>
      </c>
      <c r="D166" s="6">
        <v>2007</v>
      </c>
      <c r="F166" s="5"/>
      <c r="G166" s="6">
        <v>2005</v>
      </c>
      <c r="H166" s="6">
        <v>2006</v>
      </c>
      <c r="I166" s="6">
        <v>2007</v>
      </c>
      <c r="K166" s="5"/>
      <c r="L166" s="6">
        <v>2005</v>
      </c>
      <c r="M166" s="6">
        <v>2006</v>
      </c>
      <c r="N166" s="6">
        <v>2007</v>
      </c>
    </row>
    <row r="167" spans="1:14" ht="12" customHeight="1">
      <c r="A167" s="7" t="s">
        <v>293</v>
      </c>
      <c r="B167" s="7">
        <v>121665</v>
      </c>
      <c r="C167" s="7">
        <v>122710</v>
      </c>
      <c r="D167" s="7">
        <v>126302</v>
      </c>
      <c r="F167" s="7" t="s">
        <v>293</v>
      </c>
      <c r="G167" s="7">
        <v>121665</v>
      </c>
      <c r="H167" s="7">
        <v>122710</v>
      </c>
      <c r="I167" s="7">
        <v>126302</v>
      </c>
      <c r="K167" s="7" t="s">
        <v>293</v>
      </c>
      <c r="L167" s="7">
        <v>121665</v>
      </c>
      <c r="M167" s="7">
        <v>122710</v>
      </c>
      <c r="N167" s="7">
        <v>126302</v>
      </c>
    </row>
    <row r="168" spans="1:14" ht="12" customHeight="1">
      <c r="A168" s="7" t="s">
        <v>276</v>
      </c>
      <c r="B168" s="7">
        <v>32940</v>
      </c>
      <c r="C168" s="7">
        <v>32600</v>
      </c>
      <c r="D168" s="7">
        <v>34280</v>
      </c>
      <c r="F168" s="7" t="s">
        <v>276</v>
      </c>
      <c r="G168" s="7">
        <v>32940</v>
      </c>
      <c r="H168" s="7">
        <v>32600</v>
      </c>
      <c r="I168" s="7">
        <v>34280</v>
      </c>
      <c r="K168" s="7" t="s">
        <v>276</v>
      </c>
      <c r="L168" s="7">
        <v>32940</v>
      </c>
      <c r="M168" s="7">
        <v>32600</v>
      </c>
      <c r="N168" s="7">
        <v>34280</v>
      </c>
    </row>
    <row r="169" spans="1:14" ht="12" customHeight="1">
      <c r="A169" s="7" t="s">
        <v>294</v>
      </c>
      <c r="B169" s="7">
        <v>69970</v>
      </c>
      <c r="C169" s="7">
        <v>68670</v>
      </c>
      <c r="D169" s="7">
        <v>70720</v>
      </c>
      <c r="F169" s="7" t="s">
        <v>294</v>
      </c>
      <c r="G169" s="7">
        <v>69970</v>
      </c>
      <c r="H169" s="7">
        <v>68670</v>
      </c>
      <c r="I169" s="7">
        <v>70720</v>
      </c>
      <c r="K169" s="7" t="s">
        <v>294</v>
      </c>
      <c r="L169" s="7">
        <v>69970</v>
      </c>
      <c r="M169" s="7">
        <v>68670</v>
      </c>
      <c r="N169" s="7">
        <v>70720</v>
      </c>
    </row>
    <row r="170" spans="1:14" ht="12" customHeight="1" thickBot="1">
      <c r="A170" s="8" t="s">
        <v>52</v>
      </c>
      <c r="B170" s="9">
        <f>SUM(B167:B169)</f>
        <v>224575</v>
      </c>
      <c r="C170" s="9">
        <f>SUM(C167:C169)</f>
        <v>223980</v>
      </c>
      <c r="D170" s="9">
        <f>SUM(D167:D169)</f>
        <v>231302</v>
      </c>
      <c r="F170" s="8" t="s">
        <v>52</v>
      </c>
      <c r="G170" s="9">
        <f>SUM(G167:G169)</f>
        <v>224575</v>
      </c>
      <c r="H170" s="9">
        <f>SUM(H167:H169)</f>
        <v>223980</v>
      </c>
      <c r="I170" s="9">
        <f>SUM(I167:I169)</f>
        <v>231302</v>
      </c>
      <c r="K170" s="8" t="s">
        <v>52</v>
      </c>
      <c r="L170" s="9">
        <f>SUM(L167:L169)</f>
        <v>224575</v>
      </c>
      <c r="M170" s="9">
        <f>SUM(M167:M169)</f>
        <v>223980</v>
      </c>
      <c r="N170" s="9">
        <f>SUM(N167:N169)</f>
        <v>231302</v>
      </c>
    </row>
    <row r="171" spans="1:14">
      <c r="A171" s="58" t="s">
        <v>307</v>
      </c>
      <c r="F171" s="58" t="s">
        <v>307</v>
      </c>
      <c r="K171" s="58" t="s">
        <v>307</v>
      </c>
    </row>
  </sheetData>
  <phoneticPr fontId="9" type="noConversion"/>
  <pageMargins left="0.19685039370078741" right="0.19685039370078741" top="0.19685039370078741" bottom="0.19685039370078741"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1"/>
  <sheetViews>
    <sheetView topLeftCell="A10" workbookViewId="0">
      <selection activeCell="B32" sqref="B32"/>
    </sheetView>
  </sheetViews>
  <sheetFormatPr defaultRowHeight="12.75"/>
  <sheetData>
    <row r="3" spans="1:2">
      <c r="A3" t="s">
        <v>177</v>
      </c>
    </row>
    <row r="6" spans="1:2">
      <c r="A6" t="s">
        <v>178</v>
      </c>
      <c r="B6" t="s">
        <v>59</v>
      </c>
    </row>
    <row r="7" spans="1:2">
      <c r="A7">
        <v>1990</v>
      </c>
      <c r="B7" s="1">
        <v>167872</v>
      </c>
    </row>
    <row r="8" spans="1:2">
      <c r="A8">
        <v>1991</v>
      </c>
      <c r="B8" s="1">
        <v>168702</v>
      </c>
    </row>
    <row r="9" spans="1:2">
      <c r="A9">
        <v>1992</v>
      </c>
      <c r="B9" s="1">
        <v>169387</v>
      </c>
    </row>
    <row r="10" spans="1:2">
      <c r="A10">
        <v>1993</v>
      </c>
      <c r="B10" s="1">
        <v>170038</v>
      </c>
    </row>
    <row r="11" spans="1:2">
      <c r="A11">
        <v>1994</v>
      </c>
      <c r="B11" s="1">
        <v>170535</v>
      </c>
    </row>
    <row r="12" spans="1:2">
      <c r="A12">
        <v>1995</v>
      </c>
      <c r="B12" s="1">
        <v>170658</v>
      </c>
    </row>
    <row r="13" spans="1:2">
      <c r="A13">
        <v>1996</v>
      </c>
      <c r="B13" s="1">
        <v>169627</v>
      </c>
    </row>
    <row r="14" spans="1:2">
      <c r="A14">
        <v>1997</v>
      </c>
      <c r="B14" s="1">
        <v>168688</v>
      </c>
    </row>
    <row r="15" spans="1:2">
      <c r="A15">
        <v>1998</v>
      </c>
      <c r="B15" s="1">
        <v>168752</v>
      </c>
    </row>
    <row r="16" spans="1:2">
      <c r="A16">
        <v>1999</v>
      </c>
      <c r="B16" s="1">
        <v>171193</v>
      </c>
    </row>
    <row r="17" spans="1:2">
      <c r="A17">
        <v>2000</v>
      </c>
      <c r="B17">
        <v>173139</v>
      </c>
    </row>
    <row r="18" spans="1:2">
      <c r="A18">
        <v>2001</v>
      </c>
      <c r="B18">
        <v>174250</v>
      </c>
    </row>
    <row r="19" spans="1:2">
      <c r="A19">
        <v>2002</v>
      </c>
      <c r="B19">
        <v>175666</v>
      </c>
    </row>
    <row r="20" spans="1:2">
      <c r="A20">
        <v>2003</v>
      </c>
      <c r="B20">
        <v>177298</v>
      </c>
    </row>
    <row r="21" spans="1:2">
      <c r="A21">
        <v>2004</v>
      </c>
      <c r="B21">
        <v>179329</v>
      </c>
    </row>
    <row r="22" spans="1:2">
      <c r="A22">
        <v>2005</v>
      </c>
      <c r="B22">
        <v>180747</v>
      </c>
    </row>
    <row r="23" spans="1:2">
      <c r="A23">
        <v>2006</v>
      </c>
      <c r="B23">
        <v>180908</v>
      </c>
    </row>
    <row r="24" spans="1:2">
      <c r="A24">
        <v>2007</v>
      </c>
      <c r="B24">
        <v>181845</v>
      </c>
    </row>
    <row r="25" spans="1:2">
      <c r="A25">
        <v>2008</v>
      </c>
      <c r="B25">
        <v>182739</v>
      </c>
    </row>
    <row r="26" spans="1:2">
      <c r="A26">
        <v>2009</v>
      </c>
      <c r="B26">
        <v>184431</v>
      </c>
    </row>
    <row r="27" spans="1:2">
      <c r="A27">
        <v>2010</v>
      </c>
      <c r="B27">
        <v>187295</v>
      </c>
    </row>
    <row r="28" spans="1:2">
      <c r="A28">
        <v>2011</v>
      </c>
      <c r="B28">
        <v>190028</v>
      </c>
    </row>
    <row r="29" spans="1:2">
      <c r="A29">
        <v>2012</v>
      </c>
      <c r="B29">
        <v>193189</v>
      </c>
    </row>
    <row r="30" spans="1:2">
      <c r="A30">
        <v>2013</v>
      </c>
      <c r="B30">
        <v>195453</v>
      </c>
    </row>
    <row r="31" spans="1:2">
      <c r="A31">
        <v>2014</v>
      </c>
      <c r="B31">
        <v>198395</v>
      </c>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showGridLines="0" workbookViewId="0"/>
  </sheetViews>
  <sheetFormatPr defaultRowHeight="12.75"/>
  <cols>
    <col min="1" max="1" width="1.140625" customWidth="1"/>
    <col min="2" max="2" width="64.42578125" customWidth="1"/>
    <col min="3" max="3" width="1.5703125" customWidth="1"/>
    <col min="4" max="4" width="5.5703125" customWidth="1"/>
    <col min="5" max="6" width="16" customWidth="1"/>
  </cols>
  <sheetData>
    <row r="1" spans="2:6">
      <c r="B1" s="187" t="s">
        <v>442</v>
      </c>
      <c r="C1" s="187"/>
      <c r="D1" s="195"/>
      <c r="E1" s="195"/>
      <c r="F1" s="195"/>
    </row>
    <row r="2" spans="2:6">
      <c r="B2" s="187" t="s">
        <v>443</v>
      </c>
      <c r="C2" s="187"/>
      <c r="D2" s="195"/>
      <c r="E2" s="195"/>
      <c r="F2" s="195"/>
    </row>
    <row r="3" spans="2:6">
      <c r="B3" s="188"/>
      <c r="C3" s="188"/>
      <c r="D3" s="196"/>
      <c r="E3" s="196"/>
      <c r="F3" s="196"/>
    </row>
    <row r="4" spans="2:6" ht="51">
      <c r="B4" s="188" t="s">
        <v>444</v>
      </c>
      <c r="C4" s="188"/>
      <c r="D4" s="196"/>
      <c r="E4" s="196"/>
      <c r="F4" s="196"/>
    </row>
    <row r="5" spans="2:6">
      <c r="B5" s="188"/>
      <c r="C5" s="188"/>
      <c r="D5" s="196"/>
      <c r="E5" s="196"/>
      <c r="F5" s="196"/>
    </row>
    <row r="6" spans="2:6" ht="25.5">
      <c r="B6" s="187" t="s">
        <v>445</v>
      </c>
      <c r="C6" s="187"/>
      <c r="D6" s="195"/>
      <c r="E6" s="195" t="s">
        <v>446</v>
      </c>
      <c r="F6" s="195" t="s">
        <v>447</v>
      </c>
    </row>
    <row r="7" spans="2:6" ht="13.5" thickBot="1">
      <c r="B7" s="188"/>
      <c r="C7" s="188"/>
      <c r="D7" s="196"/>
      <c r="E7" s="196"/>
      <c r="F7" s="196"/>
    </row>
    <row r="8" spans="2:6" ht="63.75">
      <c r="B8" s="189" t="s">
        <v>448</v>
      </c>
      <c r="C8" s="190"/>
      <c r="D8" s="197"/>
      <c r="E8" s="197">
        <v>1</v>
      </c>
      <c r="F8" s="198"/>
    </row>
    <row r="9" spans="2:6" ht="13.5" thickBot="1">
      <c r="B9" s="191"/>
      <c r="C9" s="192"/>
      <c r="D9" s="199"/>
      <c r="E9" s="200" t="s">
        <v>449</v>
      </c>
      <c r="F9" s="201" t="s">
        <v>450</v>
      </c>
    </row>
    <row r="10" spans="2:6" ht="13.5" thickBot="1">
      <c r="B10" s="188"/>
      <c r="C10" s="188"/>
      <c r="D10" s="196"/>
      <c r="E10" s="196"/>
      <c r="F10" s="196"/>
    </row>
    <row r="11" spans="2:6" ht="39" thickBot="1">
      <c r="B11" s="193" t="s">
        <v>451</v>
      </c>
      <c r="C11" s="194"/>
      <c r="D11" s="202"/>
      <c r="E11" s="202">
        <v>39</v>
      </c>
      <c r="F11" s="203" t="s">
        <v>450</v>
      </c>
    </row>
    <row r="12" spans="2:6">
      <c r="B12" s="188"/>
      <c r="C12" s="188"/>
      <c r="D12" s="196"/>
      <c r="E12" s="196"/>
      <c r="F12" s="196"/>
    </row>
    <row r="13" spans="2:6">
      <c r="B13" s="188"/>
      <c r="C13" s="188"/>
      <c r="D13" s="196"/>
      <c r="E13" s="196"/>
      <c r="F13" s="196"/>
    </row>
  </sheetData>
  <hyperlinks>
    <hyperlink ref="E9" location="'nl-dui-eng'!B26" display="'nl-dui-eng'!B2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nl-dui-eng</vt:lpstr>
      <vt:lpstr>zetels</vt:lpstr>
      <vt:lpstr>kaartjes</vt:lpstr>
      <vt:lpstr>Groningen-Assen</vt:lpstr>
      <vt:lpstr>bevolking</vt:lpstr>
      <vt:lpstr>Compatibiliteitsrapport</vt:lpstr>
      <vt:lpstr>'Groningen-Assen'!Afdrukbereik</vt:lpstr>
      <vt:lpstr>'nl-dui-eng'!Afdrukbereik</vt:lpstr>
    </vt:vector>
  </TitlesOfParts>
  <Company>Gemeente Groningen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dc:creator>
  <cp:lastModifiedBy>Age Stinissen</cp:lastModifiedBy>
  <cp:lastPrinted>2014-10-16T13:22:42Z</cp:lastPrinted>
  <dcterms:created xsi:type="dcterms:W3CDTF">2002-10-09T07:30:12Z</dcterms:created>
  <dcterms:modified xsi:type="dcterms:W3CDTF">2015-01-07T14:00:46Z</dcterms:modified>
</cp:coreProperties>
</file>